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mberninger\Documents\Melissa's Files\Forms\"/>
    </mc:Choice>
  </mc:AlternateContent>
  <xr:revisionPtr revIDLastSave="0" documentId="13_ncr:1_{71A0A2F7-27AB-49E7-B95A-E8A877D26ADA}" xr6:coauthVersionLast="47" xr6:coauthVersionMax="47" xr10:uidLastSave="{00000000-0000-0000-0000-000000000000}"/>
  <bookViews>
    <workbookView xWindow="-36930" yWindow="8100" windowWidth="26610" windowHeight="19485" activeTab="1" xr2:uid="{3AAEAA79-5667-451D-B609-B1E0577902F4}"/>
  </bookViews>
  <sheets>
    <sheet name="INSTRUCTIONS" sheetId="1" r:id="rId1"/>
    <sheet name="Expense Form" sheetId="2" r:id="rId2"/>
    <sheet name="Entertainmen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2" l="1"/>
  <c r="N24" i="2" s="1"/>
  <c r="J39" i="2"/>
  <c r="J40" i="2"/>
  <c r="J41" i="2"/>
  <c r="J42" i="2"/>
  <c r="J43" i="2"/>
  <c r="E4" i="2"/>
  <c r="C12" i="3" l="1"/>
  <c r="J33" i="2" s="1"/>
  <c r="J34" i="2" s="1"/>
  <c r="N19" i="2" s="1"/>
  <c r="I45" i="2"/>
  <c r="H45" i="2"/>
  <c r="G45" i="2"/>
  <c r="F45" i="2"/>
  <c r="E45" i="2"/>
  <c r="D45" i="2"/>
  <c r="C45" i="2"/>
  <c r="J44" i="2"/>
  <c r="J37" i="2"/>
  <c r="N22" i="2" s="1"/>
  <c r="J36" i="2"/>
  <c r="N20" i="2" s="1"/>
  <c r="I30" i="2"/>
  <c r="H30" i="2"/>
  <c r="G30" i="2"/>
  <c r="F30" i="2"/>
  <c r="E30" i="2"/>
  <c r="D30" i="2"/>
  <c r="C30" i="2"/>
  <c r="J29" i="2"/>
  <c r="J28" i="2"/>
  <c r="J27" i="2"/>
  <c r="J26" i="2"/>
  <c r="I24" i="2"/>
  <c r="H24" i="2"/>
  <c r="G24" i="2"/>
  <c r="F24" i="2"/>
  <c r="E24" i="2"/>
  <c r="D24" i="2"/>
  <c r="C24" i="2"/>
  <c r="J23" i="2"/>
  <c r="I21" i="2"/>
  <c r="H21" i="2"/>
  <c r="G21" i="2"/>
  <c r="F21" i="2"/>
  <c r="E21" i="2"/>
  <c r="D21" i="2"/>
  <c r="C21" i="2"/>
  <c r="J20" i="2"/>
  <c r="J19" i="2"/>
  <c r="J18" i="2"/>
  <c r="J15" i="2"/>
  <c r="J14" i="2"/>
  <c r="J13" i="2"/>
  <c r="J12" i="2"/>
  <c r="I11" i="2"/>
  <c r="I16" i="2" s="1"/>
  <c r="H11" i="2"/>
  <c r="H16" i="2" s="1"/>
  <c r="G11" i="2"/>
  <c r="G16" i="2" s="1"/>
  <c r="F11" i="2"/>
  <c r="F16" i="2" s="1"/>
  <c r="E11" i="2"/>
  <c r="E16" i="2" s="1"/>
  <c r="D11" i="2"/>
  <c r="D16" i="2" s="1"/>
  <c r="C11" i="2"/>
  <c r="C16" i="2" s="1"/>
  <c r="J9" i="2"/>
  <c r="I7" i="2"/>
  <c r="H7" i="2" s="1"/>
  <c r="G7" i="2" s="1"/>
  <c r="F7" i="2" s="1"/>
  <c r="E7" i="2" s="1"/>
  <c r="D7" i="2" s="1"/>
  <c r="C7" i="2" s="1"/>
  <c r="J45" i="2" l="1"/>
  <c r="N26" i="2" s="1"/>
  <c r="I46" i="2"/>
  <c r="G46" i="2"/>
  <c r="H46" i="2"/>
  <c r="D46" i="2"/>
  <c r="E46" i="2"/>
  <c r="J30" i="2"/>
  <c r="N17" i="2" s="1"/>
  <c r="F46" i="2"/>
  <c r="J24" i="2"/>
  <c r="N15" i="2" s="1"/>
  <c r="J21" i="2"/>
  <c r="N13" i="2" s="1"/>
  <c r="J16" i="2"/>
  <c r="N11" i="2" s="1"/>
  <c r="J11" i="2"/>
  <c r="C46" i="2"/>
  <c r="J46" i="2" l="1"/>
  <c r="J50" i="2" s="1"/>
  <c r="J53" i="2" s="1"/>
</calcChain>
</file>

<file path=xl/sharedStrings.xml><?xml version="1.0" encoding="utf-8"?>
<sst xmlns="http://schemas.openxmlformats.org/spreadsheetml/2006/main" count="143" uniqueCount="128">
  <si>
    <t>Instructions for filling out, reviewing and recording data on the Expense Reimbursement Form:</t>
  </si>
  <si>
    <t>Employee</t>
  </si>
  <si>
    <t xml:space="preserve">Fill out an expense report for each week in which you incur expenses (weeks end on Saturdays).  </t>
  </si>
  <si>
    <t xml:space="preserve">Record additional information for miscellaneous expenses within the 'DETAILED EXPLANATION' section. Clarify business purposes </t>
  </si>
  <si>
    <t xml:space="preserve">and justify expenditure.  </t>
  </si>
  <si>
    <t>Reasonable gratuity amounts can be added to the cost of the associated expense (i.e. added to transportation or meal expense).  Write additional cash tip on the receipt and retotal.</t>
  </si>
  <si>
    <t>When it is necessary to fill out two separate expense reports for the same week (forgot an expense, etc.), note that it is a second</t>
  </si>
  <si>
    <t>expense report for the given week.</t>
  </si>
  <si>
    <t>Business relations - this is to be used for ANY group meals.  Record attendees, affiliation and purpose.  Expense must be supported by a detailed receipt.</t>
  </si>
  <si>
    <t>Entertainment expenses (i.e. Sporting event tickets) are to be explained under the "Entertainment" tab.</t>
  </si>
  <si>
    <t>Supervisor</t>
  </si>
  <si>
    <t xml:space="preserve">Review for compliance with expense report instructions noted above.  
</t>
  </si>
  <si>
    <t>Items requiring special attention:</t>
  </si>
  <si>
    <t>- Occasional lost receipts is reasonable, especially for frequent travelers.  The use of alternative proof of purchase (i.e. credit card</t>
  </si>
  <si>
    <t xml:space="preserve">statements) is allowable with supervisor approval up to $75.  Note that online purchase receipts will say "paid" or notate the last </t>
  </si>
  <si>
    <t xml:space="preserve">few digits when a credit card is charged.  </t>
  </si>
  <si>
    <t xml:space="preserve"> - Inquire about expenses that appear excessive/unreasonable or do not have documented business purposes.</t>
  </si>
  <si>
    <t xml:space="preserve"> - Note if use of expense report was appropriate.   For example, the purchase of an ink cartridge for a portable printer while</t>
  </si>
  <si>
    <t xml:space="preserve">traveling is probably appropriate, but the purchase of a new laptop is probably not. </t>
  </si>
  <si>
    <t xml:space="preserve"> - Keep note of expense reports submitted by employees to avoid accidental or fraudulent duplicate payments.  </t>
  </si>
  <si>
    <t xml:space="preserve"> - Ensure Business Relations and Entertainment totals match the accompanied schedules.</t>
  </si>
  <si>
    <t>Ensure the employee signed and dated the report</t>
  </si>
  <si>
    <t>Look for airfare, baggage fees, travel agency charges, with amount being reduced in the summary box.</t>
  </si>
  <si>
    <t xml:space="preserve">Double check for itemized receipts for entertainment related expenses </t>
  </si>
  <si>
    <t>Sign and date the report</t>
  </si>
  <si>
    <t>AP Specialist</t>
  </si>
  <si>
    <t xml:space="preserve">Do not process expense reports that are not signed and dated by the employee and supervisor </t>
  </si>
  <si>
    <t>Double check for receipts on individual expenses over $25</t>
  </si>
  <si>
    <t>Review for duplicate submission of expense reports (same week ending date) submitted by employees to avoid</t>
  </si>
  <si>
    <t>accidental or fraudulent duplicate payments</t>
  </si>
  <si>
    <t xml:space="preserve">Latest edit: </t>
  </si>
  <si>
    <t>ALLIED INTERNATIONAL TRAVEL AND EXPENSE REIMBURSMENT</t>
  </si>
  <si>
    <t>Employee:</t>
  </si>
  <si>
    <t xml:space="preserve">Department: </t>
  </si>
  <si>
    <t>*Weeks end on Saturday</t>
  </si>
  <si>
    <t>Destination / Location visited</t>
  </si>
  <si>
    <t xml:space="preserve">Mileage Rate </t>
  </si>
  <si>
    <t>Totals</t>
  </si>
  <si>
    <t xml:space="preserve">After totals populates in cell (N) use drop </t>
  </si>
  <si>
    <t>TRANSPORTATION - Ground</t>
  </si>
  <si>
    <t>Miles Driven</t>
  </si>
  <si>
    <t>Enter Location</t>
  </si>
  <si>
    <t>From-To</t>
  </si>
  <si>
    <t>Description</t>
  </si>
  <si>
    <t>GL Account</t>
  </si>
  <si>
    <t>Total</t>
  </si>
  <si>
    <t>Parking And Tolls</t>
  </si>
  <si>
    <t>Auto Rental</t>
  </si>
  <si>
    <t>Other (Rail, Bus, Fuel for Rental)</t>
  </si>
  <si>
    <t>Travel Meals</t>
  </si>
  <si>
    <t>Administration</t>
  </si>
  <si>
    <t>TRANSPORTATION - Airfare</t>
  </si>
  <si>
    <t>Airfare</t>
  </si>
  <si>
    <t>Baggage Fees</t>
  </si>
  <si>
    <t>Finance</t>
  </si>
  <si>
    <t>IT</t>
  </si>
  <si>
    <t>LODGING</t>
  </si>
  <si>
    <t>Lodging</t>
  </si>
  <si>
    <t>Purchasing</t>
  </si>
  <si>
    <t>Breakfast</t>
  </si>
  <si>
    <t>Reminders</t>
  </si>
  <si>
    <t>Lunch</t>
  </si>
  <si>
    <t>Dinner</t>
  </si>
  <si>
    <t>• All missing receipts require explanation. If &gt;$75,</t>
  </si>
  <si>
    <t>• Break out lodging folio into expense categories.</t>
  </si>
  <si>
    <t>Warehouse</t>
  </si>
  <si>
    <t>BUSINESS RELATIONS and ENTERTAINMENT</t>
  </si>
  <si>
    <t>• Itemize expenses daily according to line item detail.</t>
  </si>
  <si>
    <t>• Write total on receipt if not apparent (USD$ on a</t>
  </si>
  <si>
    <t>Total Entertainment</t>
  </si>
  <si>
    <t>See Entertainment Schedule - Tab</t>
  </si>
  <si>
    <t xml:space="preserve">    foreign receipt, additional cash tips, etc.)</t>
  </si>
  <si>
    <t>• Reduce receipt total by non-reimbursable</t>
  </si>
  <si>
    <t xml:space="preserve">    expense (i.e. movies). Update receipt total.</t>
  </si>
  <si>
    <t>Purpose of trip</t>
  </si>
  <si>
    <t>Other Explanations</t>
  </si>
  <si>
    <t>Total Other</t>
  </si>
  <si>
    <t>REPORT TOTAL</t>
  </si>
  <si>
    <t>SUMMARY</t>
  </si>
  <si>
    <t>DATE</t>
  </si>
  <si>
    <t xml:space="preserve">TOTAL EXPENSES </t>
  </si>
  <si>
    <t xml:space="preserve">LESS COMPANY PAID CHARGES </t>
  </si>
  <si>
    <t xml:space="preserve">AMOUNT DUE EMPLOYEE </t>
  </si>
  <si>
    <r>
      <rPr>
        <b/>
        <sz val="10"/>
        <rFont val="Calibri"/>
        <family val="2"/>
      </rPr>
      <t>WEEK ENDING</t>
    </r>
    <r>
      <rPr>
        <sz val="8"/>
        <rFont val="Calibri"/>
        <family val="2"/>
      </rPr>
      <t xml:space="preserve"> (mm/dd/yy)</t>
    </r>
  </si>
  <si>
    <r>
      <t xml:space="preserve">MEALS </t>
    </r>
    <r>
      <rPr>
        <sz val="8.5"/>
        <rFont val="Calibri"/>
        <family val="2"/>
      </rPr>
      <t>(Enter only individual meals.  If paying for multiple people enter on Business Relations tab.)</t>
    </r>
  </si>
  <si>
    <r>
      <t xml:space="preserve">OTHER EXPENSES </t>
    </r>
    <r>
      <rPr>
        <sz val="8"/>
        <rFont val="Calibri"/>
        <family val="2"/>
      </rPr>
      <t>(enter description at left)</t>
    </r>
  </si>
  <si>
    <t>Include itemized receipts for entertainment related expenses</t>
  </si>
  <si>
    <t>All individual expenses require a receipt to accompany this form.  Lost receipts must have an explanation of charge and reason for loss.  Any lost receipt greater than $75 requires additional sign-off by COO or CFO.</t>
  </si>
  <si>
    <t>Do not process expense reports that are not signed by the CFO.</t>
  </si>
  <si>
    <t>Expense reports are to be turned in no later than 30 days after travel.   This could lead to non reimbursement or non timely reimbursement.</t>
  </si>
  <si>
    <t xml:space="preserve">    obtain CFO/COO approval.</t>
  </si>
  <si>
    <t>APPROVED BY CFO (Print &amp; Sign)</t>
  </si>
  <si>
    <t>APPROVED BY Supervisor(Print &amp; Sign)</t>
  </si>
  <si>
    <t>EMPLOYEE (Print &amp; Sign)</t>
  </si>
  <si>
    <t>Cell Phone</t>
  </si>
  <si>
    <t>Taxi / Uber / Lyft</t>
  </si>
  <si>
    <t xml:space="preserve">Sales </t>
  </si>
  <si>
    <t>Marketing</t>
  </si>
  <si>
    <t>NHS</t>
  </si>
  <si>
    <t>APPEX</t>
  </si>
  <si>
    <t>down arrow in GL Acct for your Div.</t>
  </si>
  <si>
    <t>Date</t>
  </si>
  <si>
    <t>Place</t>
  </si>
  <si>
    <t>Amount</t>
  </si>
  <si>
    <t>Reason</t>
  </si>
  <si>
    <t>April</t>
  </si>
  <si>
    <t>January</t>
  </si>
  <si>
    <t>February</t>
  </si>
  <si>
    <t>March</t>
  </si>
  <si>
    <t xml:space="preserve">May </t>
  </si>
  <si>
    <t>June</t>
  </si>
  <si>
    <t>July</t>
  </si>
  <si>
    <t>August</t>
  </si>
  <si>
    <t>September</t>
  </si>
  <si>
    <t>October</t>
  </si>
  <si>
    <t>November</t>
  </si>
  <si>
    <t>December</t>
  </si>
  <si>
    <t>Entertainment</t>
  </si>
  <si>
    <t>CASH ADVANCES</t>
  </si>
  <si>
    <t>Other Meals</t>
  </si>
  <si>
    <t>QC</t>
  </si>
  <si>
    <t>California</t>
  </si>
  <si>
    <t>Ground</t>
  </si>
  <si>
    <t>Travel Incidentals</t>
  </si>
  <si>
    <t>Travel Internet</t>
  </si>
  <si>
    <t>Other Expenses</t>
  </si>
  <si>
    <t>Attendees</t>
  </si>
  <si>
    <t>For Lodging - 
     BREAK out by date incurred (if staying for 3 days, enter subtotals daily including fees and taxes).
     DO break out by expense category (separate room service/meals from lodging).
     DO reduce total by non-reimbursable expenses (movies, entertainment,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</si>
</sst>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d\,\ yyyy"/>
    <numFmt numFmtId="165" formatCode="&quot;$&quot;#,##0.00"/>
    <numFmt numFmtId="166" formatCode="ddd\ m/d/yyyy"/>
    <numFmt numFmtId="167" formatCode="0_)"/>
    <numFmt numFmtId="168" formatCode="_(* #,##0.0000_);_(* \(#,##0.0000\);_(* &quot;-&quot;??_);_(@_)"/>
  </numFmts>
  <fonts count="22" x14ac:knownFonts="1">
    <font>
      <sz val="11"/>
      <color theme="1"/>
      <name val="Aptos Narrow"/>
      <family val="2"/>
      <scheme val="minor"/>
    </font>
    <font>
      <sz val="11"/>
      <color theme="1"/>
      <name val="Aptos Narrow"/>
      <family val="2"/>
      <scheme val="minor"/>
    </font>
    <font>
      <sz val="10"/>
      <color theme="1"/>
      <name val="Calibri"/>
      <family val="2"/>
    </font>
    <font>
      <sz val="11"/>
      <color theme="1"/>
      <name val="Calibri"/>
      <family val="2"/>
    </font>
    <font>
      <sz val="10"/>
      <color rgb="FF000000"/>
      <name val="Calibri"/>
      <family val="2"/>
    </font>
    <font>
      <sz val="10"/>
      <color rgb="FFFFFFFF"/>
      <name val="Calibri"/>
      <family val="2"/>
    </font>
    <font>
      <sz val="10"/>
      <name val="Calibri"/>
      <family val="2"/>
    </font>
    <font>
      <b/>
      <sz val="11"/>
      <color rgb="FF000000"/>
      <name val="Calibri"/>
      <family val="2"/>
    </font>
    <font>
      <b/>
      <sz val="14"/>
      <name val="Calibri"/>
      <family val="2"/>
    </font>
    <font>
      <b/>
      <sz val="10"/>
      <name val="Calibri"/>
      <family val="2"/>
    </font>
    <font>
      <sz val="12"/>
      <name val="Calibri"/>
      <family val="2"/>
    </font>
    <font>
      <b/>
      <sz val="8"/>
      <name val="Calibri"/>
      <family val="2"/>
    </font>
    <font>
      <sz val="8"/>
      <name val="Calibri"/>
      <family val="2"/>
    </font>
    <font>
      <sz val="10"/>
      <color rgb="FFFF0000"/>
      <name val="Calibri"/>
      <family val="2"/>
    </font>
    <font>
      <sz val="12"/>
      <color rgb="FF000000"/>
      <name val="Calibri"/>
      <family val="2"/>
    </font>
    <font>
      <b/>
      <sz val="8"/>
      <color rgb="FF000000"/>
      <name val="Calibri"/>
      <family val="2"/>
    </font>
    <font>
      <sz val="10"/>
      <name val="Arial"/>
      <family val="2"/>
    </font>
    <font>
      <sz val="11"/>
      <color rgb="FF000000"/>
      <name val="Calibri"/>
      <family val="2"/>
    </font>
    <font>
      <sz val="9"/>
      <name val="Calibri"/>
      <family val="2"/>
    </font>
    <font>
      <sz val="8.5"/>
      <name val="Calibri"/>
      <family val="2"/>
    </font>
    <font>
      <b/>
      <i/>
      <u/>
      <sz val="10"/>
      <name val="Calibri"/>
      <family val="2"/>
    </font>
    <font>
      <b/>
      <sz val="11"/>
      <color theme="1"/>
      <name val="Aptos Narrow"/>
      <family val="2"/>
      <scheme val="minor"/>
    </font>
  </fonts>
  <fills count="10">
    <fill>
      <patternFill patternType="none"/>
    </fill>
    <fill>
      <patternFill patternType="gray125"/>
    </fill>
    <fill>
      <patternFill patternType="solid">
        <fgColor rgb="FFFDE9D9"/>
        <bgColor rgb="FF000000"/>
      </patternFill>
    </fill>
    <fill>
      <patternFill patternType="solid">
        <fgColor rgb="FFFFFF00"/>
        <bgColor rgb="FFFFFFCC"/>
      </patternFill>
    </fill>
    <fill>
      <patternFill patternType="solid">
        <fgColor rgb="FF8DB4E2"/>
        <bgColor rgb="FF000000"/>
      </patternFill>
    </fill>
    <fill>
      <patternFill patternType="solid">
        <fgColor rgb="FFF2F2F2"/>
        <bgColor rgb="FFFFFFFF"/>
      </patternFill>
    </fill>
    <fill>
      <patternFill patternType="solid">
        <fgColor rgb="FFFDE9D9"/>
        <bgColor rgb="FFFFFFFF"/>
      </patternFill>
    </fill>
    <fill>
      <patternFill patternType="solid">
        <fgColor rgb="FFFFFFFF"/>
        <bgColor rgb="FFFFFFFF"/>
      </patternFill>
    </fill>
    <fill>
      <patternFill patternType="solid">
        <fgColor rgb="FF8DB4E2"/>
        <bgColor rgb="FFFFFFFF"/>
      </patternFill>
    </fill>
    <fill>
      <patternFill patternType="solid">
        <fgColor theme="5" tint="0.79998168889431442"/>
        <bgColor indexed="64"/>
      </patternFill>
    </fill>
  </fills>
  <borders count="75">
    <border>
      <left/>
      <right/>
      <top/>
      <bottom/>
      <diagonal/>
    </border>
    <border>
      <left/>
      <right/>
      <top/>
      <bottom style="thin">
        <color indexed="64"/>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rgb="FF000000"/>
      </left>
      <right style="medium">
        <color indexed="64"/>
      </right>
      <top/>
      <bottom/>
      <diagonal/>
    </border>
    <border>
      <left style="medium">
        <color indexed="64"/>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indexed="64"/>
      </right>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3" fontId="16" fillId="0" borderId="0" applyFont="0" applyFill="0" applyBorder="0" applyAlignment="0" applyProtection="0"/>
  </cellStyleXfs>
  <cellXfs count="17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4" fillId="0" borderId="0" xfId="0" applyFont="1"/>
    <xf numFmtId="0" fontId="8" fillId="0" borderId="1" xfId="0" applyFont="1" applyBorder="1" applyAlignment="1">
      <alignment horizontal="centerContinuous"/>
    </xf>
    <xf numFmtId="0" fontId="6" fillId="0" borderId="1" xfId="0" applyFont="1" applyBorder="1" applyAlignment="1">
      <alignment horizontal="centerContinuous"/>
    </xf>
    <xf numFmtId="0" fontId="6" fillId="0" borderId="1" xfId="0" applyFont="1" applyBorder="1"/>
    <xf numFmtId="0" fontId="9" fillId="0" borderId="0" xfId="0" applyFont="1" applyAlignment="1">
      <alignment horizontal="right"/>
    </xf>
    <xf numFmtId="0" fontId="9" fillId="0" borderId="0" xfId="0" applyFont="1"/>
    <xf numFmtId="0" fontId="6" fillId="0" borderId="0" xfId="0" applyFont="1"/>
    <xf numFmtId="0" fontId="11" fillId="0" borderId="0" xfId="0" applyFont="1" applyAlignment="1">
      <alignment horizontal="centerContinuous"/>
    </xf>
    <xf numFmtId="14" fontId="10" fillId="2" borderId="2" xfId="0" applyNumberFormat="1" applyFont="1" applyFill="1" applyBorder="1" applyAlignment="1" applyProtection="1">
      <alignment horizontal="center"/>
      <protection locked="0"/>
    </xf>
    <xf numFmtId="0" fontId="12" fillId="0" borderId="0" xfId="0" applyFont="1"/>
    <xf numFmtId="0" fontId="13" fillId="0" borderId="0" xfId="0" applyFont="1" applyAlignment="1">
      <alignment horizontal="right"/>
    </xf>
    <xf numFmtId="0" fontId="6" fillId="0" borderId="7" xfId="0" applyFont="1" applyBorder="1"/>
    <xf numFmtId="0" fontId="11" fillId="0" borderId="11" xfId="0" applyFont="1" applyBorder="1" applyAlignment="1">
      <alignment horizontal="right"/>
    </xf>
    <xf numFmtId="165" fontId="12" fillId="0" borderId="12" xfId="0" applyNumberFormat="1" applyFont="1" applyBorder="1" applyAlignment="1">
      <alignment horizontal="center"/>
    </xf>
    <xf numFmtId="166" fontId="12" fillId="0" borderId="13" xfId="0" applyNumberFormat="1" applyFont="1" applyBorder="1" applyAlignment="1">
      <alignment horizontal="center" wrapText="1"/>
    </xf>
    <xf numFmtId="0" fontId="11" fillId="0" borderId="14" xfId="0" applyFont="1" applyBorder="1" applyAlignment="1">
      <alignment horizontal="center" wrapText="1"/>
    </xf>
    <xf numFmtId="0" fontId="4" fillId="0" borderId="16" xfId="0" applyFont="1" applyBorder="1"/>
    <xf numFmtId="0" fontId="6" fillId="0" borderId="18" xfId="0" applyFont="1" applyBorder="1" applyAlignment="1">
      <alignment horizontal="left" indent="1"/>
    </xf>
    <xf numFmtId="43" fontId="6" fillId="2" borderId="19" xfId="1" applyFont="1" applyFill="1" applyBorder="1" applyProtection="1">
      <protection locked="0"/>
    </xf>
    <xf numFmtId="43" fontId="6" fillId="0" borderId="20" xfId="1" applyFont="1" applyFill="1" applyBorder="1" applyAlignment="1" applyProtection="1">
      <alignment horizontal="center"/>
    </xf>
    <xf numFmtId="43" fontId="6" fillId="2" borderId="22" xfId="1" applyFont="1" applyFill="1" applyBorder="1" applyProtection="1">
      <protection locked="0"/>
    </xf>
    <xf numFmtId="43" fontId="6" fillId="2" borderId="23" xfId="1" applyFont="1" applyFill="1" applyBorder="1" applyProtection="1">
      <protection locked="0"/>
    </xf>
    <xf numFmtId="43" fontId="6" fillId="2" borderId="24" xfId="1" applyFont="1" applyFill="1" applyBorder="1" applyProtection="1">
      <protection locked="0"/>
    </xf>
    <xf numFmtId="0" fontId="11" fillId="0" borderId="25" xfId="0" applyFont="1" applyBorder="1" applyAlignment="1">
      <alignment horizontal="center" wrapText="1"/>
    </xf>
    <xf numFmtId="0" fontId="11" fillId="0" borderId="26" xfId="0" applyFont="1" applyBorder="1" applyAlignment="1">
      <alignment horizontal="center" wrapText="1"/>
    </xf>
    <xf numFmtId="0" fontId="15" fillId="0" borderId="27" xfId="0" applyFont="1" applyBorder="1" applyAlignment="1">
      <alignment horizontal="center"/>
    </xf>
    <xf numFmtId="167" fontId="6" fillId="0" borderId="0" xfId="0" applyNumberFormat="1" applyFont="1"/>
    <xf numFmtId="43" fontId="6" fillId="0" borderId="28" xfId="1" applyFont="1" applyFill="1" applyBorder="1" applyProtection="1"/>
    <xf numFmtId="43" fontId="6" fillId="0" borderId="29" xfId="1" applyFont="1" applyFill="1" applyBorder="1" applyAlignment="1" applyProtection="1">
      <alignment horizontal="right"/>
    </xf>
    <xf numFmtId="43" fontId="6" fillId="2" borderId="28" xfId="1" applyFont="1" applyFill="1" applyBorder="1" applyProtection="1">
      <protection locked="0"/>
    </xf>
    <xf numFmtId="43" fontId="6" fillId="0" borderId="29" xfId="1" applyFont="1" applyFill="1" applyBorder="1" applyProtection="1"/>
    <xf numFmtId="43" fontId="6" fillId="0" borderId="40" xfId="1" applyFont="1" applyFill="1" applyBorder="1" applyProtection="1"/>
    <xf numFmtId="43" fontId="6" fillId="0" borderId="41" xfId="1" applyFont="1" applyFill="1" applyBorder="1" applyProtection="1"/>
    <xf numFmtId="43" fontId="6" fillId="2" borderId="42" xfId="1" applyFont="1" applyFill="1" applyBorder="1" applyProtection="1">
      <protection locked="0"/>
    </xf>
    <xf numFmtId="43" fontId="6" fillId="0" borderId="43" xfId="1" applyFont="1" applyFill="1" applyBorder="1" applyProtection="1"/>
    <xf numFmtId="1" fontId="10" fillId="0" borderId="12" xfId="2" applyNumberFormat="1" applyFont="1" applyFill="1" applyBorder="1" applyAlignment="1" applyProtection="1"/>
    <xf numFmtId="43" fontId="17" fillId="0" borderId="45" xfId="0" applyNumberFormat="1" applyFont="1" applyBorder="1"/>
    <xf numFmtId="43" fontId="6" fillId="2" borderId="13" xfId="1" applyFont="1" applyFill="1" applyBorder="1" applyProtection="1">
      <protection locked="0"/>
    </xf>
    <xf numFmtId="43" fontId="6" fillId="0" borderId="46" xfId="1" applyFont="1" applyFill="1" applyBorder="1" applyProtection="1"/>
    <xf numFmtId="43" fontId="6" fillId="0" borderId="37" xfId="1" applyFont="1" applyFill="1" applyBorder="1" applyProtection="1"/>
    <xf numFmtId="43" fontId="6" fillId="0" borderId="38" xfId="1" applyFont="1" applyFill="1" applyBorder="1" applyProtection="1"/>
    <xf numFmtId="43" fontId="6" fillId="0" borderId="20" xfId="1" applyFont="1" applyFill="1" applyBorder="1" applyProtection="1"/>
    <xf numFmtId="43" fontId="6" fillId="0" borderId="26" xfId="1" applyFont="1" applyFill="1" applyBorder="1" applyProtection="1"/>
    <xf numFmtId="43" fontId="6" fillId="0" borderId="49" xfId="1" applyFont="1" applyFill="1" applyBorder="1" applyProtection="1"/>
    <xf numFmtId="1" fontId="6" fillId="5" borderId="15" xfId="0" applyNumberFormat="1" applyFont="1" applyFill="1" applyBorder="1"/>
    <xf numFmtId="1" fontId="6" fillId="5" borderId="55" xfId="0" applyNumberFormat="1" applyFont="1" applyFill="1" applyBorder="1"/>
    <xf numFmtId="1" fontId="6" fillId="5" borderId="56" xfId="0" applyNumberFormat="1" applyFont="1" applyFill="1" applyBorder="1"/>
    <xf numFmtId="1" fontId="6" fillId="5" borderId="18" xfId="0" applyNumberFormat="1" applyFont="1" applyFill="1" applyBorder="1"/>
    <xf numFmtId="1" fontId="6" fillId="5" borderId="0" xfId="0" applyNumberFormat="1" applyFont="1" applyFill="1"/>
    <xf numFmtId="1" fontId="6" fillId="5" borderId="16" xfId="0" applyNumberFormat="1" applyFont="1" applyFill="1" applyBorder="1"/>
    <xf numFmtId="43" fontId="6" fillId="0" borderId="57" xfId="1" applyFont="1" applyFill="1" applyBorder="1" applyProtection="1"/>
    <xf numFmtId="43" fontId="6" fillId="0" borderId="58" xfId="1" applyFont="1" applyFill="1" applyBorder="1" applyProtection="1"/>
    <xf numFmtId="1" fontId="13" fillId="5" borderId="18" xfId="0" applyNumberFormat="1" applyFont="1" applyFill="1" applyBorder="1"/>
    <xf numFmtId="1" fontId="6" fillId="5" borderId="61" xfId="0" applyNumberFormat="1" applyFont="1" applyFill="1" applyBorder="1"/>
    <xf numFmtId="1" fontId="6" fillId="5" borderId="62" xfId="0" applyNumberFormat="1" applyFont="1" applyFill="1" applyBorder="1"/>
    <xf numFmtId="1" fontId="6" fillId="5" borderId="63" xfId="0" applyNumberFormat="1" applyFont="1" applyFill="1" applyBorder="1"/>
    <xf numFmtId="43" fontId="6" fillId="2" borderId="6" xfId="1" applyFont="1" applyFill="1" applyBorder="1" applyProtection="1">
      <protection locked="0"/>
    </xf>
    <xf numFmtId="0" fontId="6" fillId="2" borderId="6" xfId="1" applyNumberFormat="1" applyFont="1" applyFill="1" applyBorder="1" applyAlignment="1" applyProtection="1">
      <protection locked="0"/>
    </xf>
    <xf numFmtId="43" fontId="6" fillId="0" borderId="66" xfId="1" applyFont="1" applyFill="1" applyBorder="1" applyProtection="1"/>
    <xf numFmtId="43" fontId="9" fillId="0" borderId="49" xfId="1" applyFont="1" applyFill="1" applyBorder="1" applyProtection="1"/>
    <xf numFmtId="43" fontId="6" fillId="0" borderId="69" xfId="1" applyFont="1" applyFill="1" applyBorder="1" applyProtection="1"/>
    <xf numFmtId="43" fontId="9" fillId="0" borderId="70" xfId="1" applyFont="1" applyFill="1" applyBorder="1" applyProtection="1"/>
    <xf numFmtId="0" fontId="6" fillId="0" borderId="2" xfId="0" applyFont="1" applyBorder="1"/>
    <xf numFmtId="164" fontId="6" fillId="0" borderId="2" xfId="0" applyNumberFormat="1" applyFont="1" applyBorder="1"/>
    <xf numFmtId="0" fontId="9" fillId="8" borderId="72" xfId="0" applyFont="1" applyFill="1" applyBorder="1" applyAlignment="1">
      <alignment horizontal="center"/>
    </xf>
    <xf numFmtId="0" fontId="4" fillId="0" borderId="0" xfId="0" applyFont="1" applyAlignment="1">
      <alignment horizontal="left" indent="1"/>
    </xf>
    <xf numFmtId="168" fontId="4" fillId="0" borderId="0" xfId="1" applyNumberFormat="1" applyFont="1" applyFill="1" applyBorder="1" applyAlignment="1" applyProtection="1">
      <protection locked="0"/>
    </xf>
    <xf numFmtId="0" fontId="12" fillId="0" borderId="0" xfId="0" applyFont="1" applyAlignment="1">
      <alignment horizontal="center"/>
    </xf>
    <xf numFmtId="43" fontId="9" fillId="0" borderId="73" xfId="1" applyFont="1" applyFill="1" applyBorder="1" applyAlignment="1" applyProtection="1"/>
    <xf numFmtId="43" fontId="6" fillId="2" borderId="73" xfId="1" applyFont="1" applyFill="1" applyBorder="1" applyAlignment="1" applyProtection="1">
      <protection locked="0"/>
    </xf>
    <xf numFmtId="168" fontId="4" fillId="0" borderId="0" xfId="1" applyNumberFormat="1" applyFont="1" applyFill="1" applyBorder="1" applyAlignment="1" applyProtection="1">
      <alignment horizontal="center"/>
      <protection locked="0"/>
    </xf>
    <xf numFmtId="0" fontId="4" fillId="0" borderId="0" xfId="0" applyFont="1" applyAlignment="1" applyProtection="1">
      <alignment horizontal="left" indent="1"/>
      <protection locked="0"/>
    </xf>
    <xf numFmtId="43" fontId="9" fillId="0" borderId="27" xfId="1" applyFont="1" applyFill="1" applyBorder="1" applyAlignment="1" applyProtection="1"/>
    <xf numFmtId="0" fontId="12" fillId="0" borderId="0" xfId="0" applyFont="1" applyAlignment="1">
      <alignment horizontal="right"/>
    </xf>
    <xf numFmtId="0" fontId="4" fillId="0" borderId="1" xfId="0" applyFont="1" applyBorder="1"/>
    <xf numFmtId="0" fontId="0" fillId="0" borderId="6" xfId="0" applyBorder="1"/>
    <xf numFmtId="14" fontId="0" fillId="0" borderId="6" xfId="0" applyNumberFormat="1" applyBorder="1"/>
    <xf numFmtId="0" fontId="21" fillId="0" borderId="6" xfId="0" applyFont="1" applyBorder="1" applyAlignment="1">
      <alignment horizontal="center"/>
    </xf>
    <xf numFmtId="0" fontId="9" fillId="0" borderId="18" xfId="0" applyFont="1" applyBorder="1" applyAlignment="1">
      <alignment horizontal="left" indent="1"/>
    </xf>
    <xf numFmtId="0" fontId="9" fillId="0" borderId="21" xfId="0" applyFont="1" applyBorder="1" applyAlignment="1">
      <alignment horizontal="left" indent="1"/>
    </xf>
    <xf numFmtId="0" fontId="9" fillId="0" borderId="4" xfId="0" applyFont="1" applyBorder="1" applyAlignment="1" applyProtection="1">
      <alignment horizontal="left" indent="1"/>
      <protection locked="0"/>
    </xf>
    <xf numFmtId="0" fontId="6" fillId="0" borderId="5" xfId="0" applyFont="1" applyBorder="1" applyAlignment="1" applyProtection="1">
      <alignment horizontal="left" indent="1"/>
      <protection locked="0"/>
    </xf>
    <xf numFmtId="0" fontId="6" fillId="2" borderId="6" xfId="0" applyFont="1" applyFill="1" applyBorder="1" applyAlignment="1" applyProtection="1">
      <alignment horizontal="center"/>
      <protection locked="0"/>
    </xf>
    <xf numFmtId="0" fontId="10" fillId="9" borderId="6" xfId="0" applyFont="1" applyFill="1" applyBorder="1" applyAlignment="1" applyProtection="1">
      <alignment horizontal="center"/>
      <protection hidden="1"/>
    </xf>
    <xf numFmtId="1" fontId="6" fillId="0" borderId="44" xfId="2" applyNumberFormat="1" applyFont="1" applyFill="1" applyBorder="1" applyAlignment="1" applyProtection="1">
      <alignment horizontal="center"/>
    </xf>
    <xf numFmtId="0" fontId="14" fillId="0" borderId="15" xfId="0" applyFont="1" applyBorder="1" applyAlignment="1">
      <alignment horizontal="right" vertical="center" wrapText="1"/>
    </xf>
    <xf numFmtId="0" fontId="14" fillId="0" borderId="18" xfId="0" applyFont="1" applyBorder="1" applyAlignment="1">
      <alignment horizontal="right" vertical="center"/>
    </xf>
    <xf numFmtId="0" fontId="14" fillId="0" borderId="21" xfId="0" applyFont="1" applyBorder="1" applyAlignment="1">
      <alignment horizontal="right" vertical="center"/>
    </xf>
    <xf numFmtId="0" fontId="9" fillId="4" borderId="17" xfId="0" applyFont="1" applyFill="1" applyBorder="1"/>
    <xf numFmtId="0" fontId="9" fillId="4" borderId="9" xfId="0" applyFont="1" applyFill="1" applyBorder="1"/>
    <xf numFmtId="0" fontId="9" fillId="4" borderId="10" xfId="0" applyFont="1" applyFill="1" applyBorder="1"/>
    <xf numFmtId="1" fontId="6" fillId="0" borderId="36" xfId="2" applyNumberFormat="1" applyFont="1" applyFill="1" applyBorder="1" applyAlignment="1" applyProtection="1">
      <alignment horizontal="center" wrapText="1"/>
    </xf>
    <xf numFmtId="0" fontId="0" fillId="0" borderId="33" xfId="0" applyBorder="1" applyAlignment="1">
      <alignment horizontal="center" wrapText="1"/>
    </xf>
    <xf numFmtId="1" fontId="10" fillId="0" borderId="37" xfId="2" applyNumberFormat="1" applyFont="1" applyFill="1" applyBorder="1" applyAlignment="1" applyProtection="1">
      <protection locked="0"/>
    </xf>
    <xf numFmtId="0" fontId="0" fillId="0" borderId="34" xfId="0" applyBorder="1"/>
    <xf numFmtId="0" fontId="7" fillId="0" borderId="0" xfId="0" applyFont="1" applyAlignment="1">
      <alignment horizontal="center"/>
    </xf>
    <xf numFmtId="0" fontId="10" fillId="2" borderId="4"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6" fillId="0" borderId="4" xfId="0" applyFont="1" applyBorder="1" applyAlignment="1">
      <alignment horizontal="center"/>
    </xf>
    <xf numFmtId="0" fontId="6" fillId="0" borderId="5" xfId="0" applyFont="1" applyBorder="1" applyAlignment="1">
      <alignment horizontal="center"/>
    </xf>
    <xf numFmtId="164" fontId="9" fillId="3" borderId="8" xfId="0" applyNumberFormat="1" applyFont="1" applyFill="1" applyBorder="1" applyAlignment="1">
      <alignment horizontal="center" wrapText="1"/>
    </xf>
    <xf numFmtId="164" fontId="9" fillId="3" borderId="9" xfId="0" applyNumberFormat="1" applyFont="1" applyFill="1" applyBorder="1" applyAlignment="1">
      <alignment horizontal="center" wrapText="1"/>
    </xf>
    <xf numFmtId="164" fontId="9" fillId="3" borderId="10" xfId="0" applyNumberFormat="1" applyFont="1" applyFill="1" applyBorder="1" applyAlignment="1">
      <alignment horizontal="center" wrapText="1"/>
    </xf>
    <xf numFmtId="1" fontId="6" fillId="0" borderId="30" xfId="2" applyNumberFormat="1" applyFont="1" applyFill="1" applyBorder="1" applyAlignment="1" applyProtection="1">
      <alignment horizontal="center"/>
    </xf>
    <xf numFmtId="1" fontId="6" fillId="0" borderId="33" xfId="2" applyNumberFormat="1" applyFont="1" applyFill="1" applyBorder="1" applyAlignment="1" applyProtection="1">
      <alignment horizontal="center"/>
    </xf>
    <xf numFmtId="1" fontId="10" fillId="0" borderId="31" xfId="2" applyNumberFormat="1" applyFont="1" applyFill="1" applyBorder="1" applyAlignment="1" applyProtection="1">
      <alignment horizontal="left" vertical="center"/>
    </xf>
    <xf numFmtId="1" fontId="10" fillId="0" borderId="34" xfId="2" applyNumberFormat="1" applyFont="1" applyFill="1" applyBorder="1" applyAlignment="1" applyProtection="1">
      <alignment horizontal="left" vertical="center"/>
    </xf>
    <xf numFmtId="43" fontId="17" fillId="0" borderId="32" xfId="0" applyNumberFormat="1" applyFont="1" applyBorder="1" applyAlignment="1">
      <alignment vertical="center"/>
    </xf>
    <xf numFmtId="43" fontId="17" fillId="0" borderId="35" xfId="0" applyNumberFormat="1" applyFont="1" applyBorder="1" applyAlignment="1">
      <alignment vertical="center"/>
    </xf>
    <xf numFmtId="1" fontId="6" fillId="0" borderId="36" xfId="2" applyNumberFormat="1" applyFont="1" applyFill="1" applyBorder="1" applyAlignment="1" applyProtection="1">
      <alignment horizontal="center"/>
    </xf>
    <xf numFmtId="1" fontId="10" fillId="0" borderId="37" xfId="2" applyNumberFormat="1" applyFont="1" applyFill="1" applyBorder="1" applyAlignment="1" applyProtection="1">
      <alignment horizontal="left" vertical="center"/>
    </xf>
    <xf numFmtId="43" fontId="17" fillId="0" borderId="38" xfId="0" applyNumberFormat="1" applyFont="1" applyBorder="1" applyAlignment="1">
      <alignment vertical="center"/>
    </xf>
    <xf numFmtId="0" fontId="11" fillId="0" borderId="15" xfId="0" applyFont="1" applyBorder="1" applyAlignment="1">
      <alignment horizontal="right"/>
    </xf>
    <xf numFmtId="0" fontId="11" fillId="0" borderId="39" xfId="0" applyFont="1" applyBorder="1" applyAlignment="1">
      <alignment horizontal="right"/>
    </xf>
    <xf numFmtId="1" fontId="18" fillId="0" borderId="36" xfId="2" applyNumberFormat="1" applyFont="1" applyFill="1" applyBorder="1" applyAlignment="1" applyProtection="1">
      <alignment horizontal="center" wrapText="1"/>
    </xf>
    <xf numFmtId="1" fontId="18" fillId="0" borderId="33" xfId="2" applyNumberFormat="1" applyFont="1" applyFill="1" applyBorder="1" applyAlignment="1" applyProtection="1">
      <alignment horizontal="center" wrapText="1"/>
    </xf>
    <xf numFmtId="1" fontId="10" fillId="0" borderId="34" xfId="2" applyNumberFormat="1" applyFont="1" applyFill="1" applyBorder="1" applyAlignment="1" applyProtection="1">
      <protection locked="0"/>
    </xf>
    <xf numFmtId="43" fontId="17" fillId="0" borderId="38" xfId="0" applyNumberFormat="1" applyFont="1" applyBorder="1"/>
    <xf numFmtId="43" fontId="17" fillId="0" borderId="35" xfId="0" applyNumberFormat="1" applyFont="1" applyBorder="1"/>
    <xf numFmtId="1" fontId="20" fillId="0" borderId="53" xfId="2" applyNumberFormat="1" applyFont="1" applyFill="1" applyBorder="1" applyAlignment="1" applyProtection="1">
      <alignment horizontal="center"/>
    </xf>
    <xf numFmtId="1" fontId="20" fillId="0" borderId="3" xfId="2" applyNumberFormat="1" applyFont="1" applyFill="1" applyBorder="1" applyAlignment="1" applyProtection="1">
      <alignment horizontal="center"/>
    </xf>
    <xf numFmtId="1" fontId="20" fillId="0" borderId="54" xfId="2" applyNumberFormat="1" applyFont="1" applyFill="1" applyBorder="1" applyAlignment="1" applyProtection="1">
      <alignment horizontal="center"/>
    </xf>
    <xf numFmtId="1" fontId="6" fillId="0" borderId="33" xfId="2" applyNumberFormat="1" applyFont="1" applyFill="1" applyBorder="1" applyAlignment="1" applyProtection="1">
      <alignment horizontal="center" wrapText="1"/>
    </xf>
    <xf numFmtId="0" fontId="0" fillId="0" borderId="35" xfId="0" applyBorder="1"/>
    <xf numFmtId="0" fontId="11" fillId="0" borderId="47" xfId="0" applyFont="1" applyBorder="1" applyAlignment="1">
      <alignment horizontal="right"/>
    </xf>
    <xf numFmtId="0" fontId="11" fillId="0" borderId="48" xfId="0" applyFont="1" applyBorder="1" applyAlignment="1">
      <alignment horizontal="right"/>
    </xf>
    <xf numFmtId="1" fontId="6" fillId="0" borderId="36" xfId="2" applyNumberFormat="1" applyFont="1" applyFill="1" applyBorder="1" applyAlignment="1" applyProtection="1">
      <alignment horizontal="right"/>
    </xf>
    <xf numFmtId="1" fontId="6" fillId="0" borderId="50" xfId="2" applyNumberFormat="1" applyFont="1" applyFill="1" applyBorder="1" applyAlignment="1" applyProtection="1">
      <alignment horizontal="right"/>
    </xf>
    <xf numFmtId="1" fontId="10" fillId="0" borderId="37" xfId="2" applyNumberFormat="1" applyFont="1" applyFill="1" applyBorder="1" applyAlignment="1" applyProtection="1"/>
    <xf numFmtId="1" fontId="10" fillId="0" borderId="51" xfId="2" applyNumberFormat="1" applyFont="1" applyFill="1" applyBorder="1" applyAlignment="1" applyProtection="1"/>
    <xf numFmtId="43" fontId="17" fillId="0" borderId="52" xfId="0" applyNumberFormat="1" applyFont="1" applyBorder="1"/>
    <xf numFmtId="0" fontId="11" fillId="0" borderId="53" xfId="0" applyFont="1" applyBorder="1" applyAlignment="1">
      <alignment horizontal="left"/>
    </xf>
    <xf numFmtId="0" fontId="11" fillId="0" borderId="59" xfId="0" applyFont="1" applyBorder="1" applyAlignment="1">
      <alignment horizontal="left"/>
    </xf>
    <xf numFmtId="43" fontId="6" fillId="2" borderId="60" xfId="1" applyFont="1" applyFill="1" applyBorder="1" applyAlignment="1" applyProtection="1">
      <alignment horizontal="center"/>
    </xf>
    <xf numFmtId="43" fontId="6" fillId="2" borderId="3" xfId="1" applyFont="1" applyFill="1" applyBorder="1" applyAlignment="1" applyProtection="1">
      <alignment horizontal="center"/>
    </xf>
    <xf numFmtId="43" fontId="6" fillId="2" borderId="59" xfId="1" applyFont="1" applyFill="1" applyBorder="1" applyAlignment="1" applyProtection="1">
      <alignment horizontal="center"/>
    </xf>
    <xf numFmtId="0" fontId="9" fillId="0" borderId="53" xfId="0" applyFont="1" applyBorder="1" applyAlignment="1">
      <alignment horizontal="left"/>
    </xf>
    <xf numFmtId="0" fontId="9" fillId="0" borderId="59" xfId="0" applyFont="1" applyBorder="1" applyAlignment="1">
      <alignment horizontal="left"/>
    </xf>
    <xf numFmtId="1" fontId="6" fillId="6" borderId="15" xfId="0" applyNumberFormat="1" applyFont="1" applyFill="1" applyBorder="1" applyAlignment="1" applyProtection="1">
      <alignment wrapText="1"/>
      <protection locked="0"/>
    </xf>
    <xf numFmtId="1" fontId="6" fillId="6" borderId="55" xfId="0" applyNumberFormat="1" applyFont="1" applyFill="1" applyBorder="1" applyAlignment="1" applyProtection="1">
      <alignment wrapText="1"/>
      <protection locked="0"/>
    </xf>
    <xf numFmtId="1" fontId="6" fillId="6" borderId="56" xfId="0" applyNumberFormat="1" applyFont="1" applyFill="1" applyBorder="1" applyAlignment="1" applyProtection="1">
      <alignment wrapText="1"/>
      <protection locked="0"/>
    </xf>
    <xf numFmtId="1" fontId="6" fillId="6" borderId="18" xfId="0" applyNumberFormat="1" applyFont="1" applyFill="1" applyBorder="1" applyAlignment="1" applyProtection="1">
      <alignment wrapText="1"/>
      <protection locked="0"/>
    </xf>
    <xf numFmtId="1" fontId="6" fillId="6" borderId="0" xfId="0" applyNumberFormat="1" applyFont="1" applyFill="1" applyAlignment="1" applyProtection="1">
      <alignment wrapText="1"/>
      <protection locked="0"/>
    </xf>
    <xf numFmtId="1" fontId="6" fillId="6" borderId="16" xfId="0" applyNumberFormat="1" applyFont="1" applyFill="1" applyBorder="1" applyAlignment="1" applyProtection="1">
      <alignment wrapText="1"/>
      <protection locked="0"/>
    </xf>
    <xf numFmtId="1" fontId="6" fillId="6" borderId="21" xfId="0" applyNumberFormat="1" applyFont="1" applyFill="1" applyBorder="1" applyAlignment="1" applyProtection="1">
      <alignment wrapText="1"/>
      <protection locked="0"/>
    </xf>
    <xf numFmtId="1" fontId="6" fillId="6" borderId="1" xfId="0" applyNumberFormat="1" applyFont="1" applyFill="1" applyBorder="1" applyAlignment="1" applyProtection="1">
      <alignment wrapText="1"/>
      <protection locked="0"/>
    </xf>
    <xf numFmtId="1" fontId="6" fillId="6" borderId="64" xfId="0" applyNumberFormat="1" applyFont="1" applyFill="1" applyBorder="1" applyAlignment="1" applyProtection="1">
      <alignment wrapText="1"/>
      <protection locked="0"/>
    </xf>
    <xf numFmtId="0" fontId="9" fillId="0" borderId="6" xfId="0" applyFont="1" applyBorder="1" applyAlignment="1" applyProtection="1">
      <alignment horizontal="left" indent="1"/>
      <protection locked="0"/>
    </xf>
    <xf numFmtId="0" fontId="6" fillId="0" borderId="6" xfId="0" applyFont="1" applyBorder="1" applyProtection="1">
      <protection locked="0"/>
    </xf>
    <xf numFmtId="0" fontId="9" fillId="0" borderId="4" xfId="0" applyFont="1" applyBorder="1" applyAlignment="1" applyProtection="1">
      <alignment horizontal="left" indent="1"/>
      <protection locked="0"/>
    </xf>
    <xf numFmtId="0" fontId="0" fillId="0" borderId="5" xfId="0" applyBorder="1" applyAlignment="1">
      <alignment horizontal="left" indent="1"/>
    </xf>
    <xf numFmtId="0" fontId="9" fillId="0" borderId="6" xfId="0" applyFont="1" applyBorder="1" applyAlignment="1">
      <alignment horizontal="left" vertical="center" indent="1"/>
    </xf>
    <xf numFmtId="1" fontId="20" fillId="0" borderId="17" xfId="2" applyNumberFormat="1" applyFont="1" applyFill="1" applyBorder="1" applyAlignment="1" applyProtection="1">
      <alignment horizontal="center"/>
    </xf>
    <xf numFmtId="1" fontId="20" fillId="0" borderId="9" xfId="2" applyNumberFormat="1" applyFont="1" applyFill="1" applyBorder="1" applyAlignment="1" applyProtection="1">
      <alignment horizontal="center"/>
    </xf>
    <xf numFmtId="1" fontId="20" fillId="0" borderId="10" xfId="2" applyNumberFormat="1" applyFont="1" applyFill="1" applyBorder="1" applyAlignment="1" applyProtection="1">
      <alignment horizontal="center"/>
    </xf>
    <xf numFmtId="0" fontId="12" fillId="0" borderId="47" xfId="0" applyFont="1" applyBorder="1" applyAlignment="1">
      <alignment horizontal="center"/>
    </xf>
    <xf numFmtId="0" fontId="12" fillId="0" borderId="74" xfId="0" applyFont="1" applyBorder="1" applyAlignment="1">
      <alignment horizontal="center"/>
    </xf>
    <xf numFmtId="1" fontId="6" fillId="6" borderId="61" xfId="0" applyNumberFormat="1" applyFont="1" applyFill="1" applyBorder="1" applyAlignment="1" applyProtection="1">
      <alignment wrapText="1"/>
      <protection locked="0"/>
    </xf>
    <xf numFmtId="1" fontId="6" fillId="6" borderId="62" xfId="0" applyNumberFormat="1" applyFont="1" applyFill="1" applyBorder="1" applyAlignment="1" applyProtection="1">
      <alignment wrapText="1"/>
      <protection locked="0"/>
    </xf>
    <xf numFmtId="1" fontId="6" fillId="6" borderId="63" xfId="0" applyNumberFormat="1" applyFont="1" applyFill="1" applyBorder="1" applyAlignment="1" applyProtection="1">
      <alignment wrapText="1"/>
      <protection locked="0"/>
    </xf>
    <xf numFmtId="0" fontId="11" fillId="0" borderId="61" xfId="0" applyFont="1" applyBorder="1" applyAlignment="1">
      <alignment horizontal="right"/>
    </xf>
    <xf numFmtId="0" fontId="11" fillId="0" borderId="65" xfId="0" applyFont="1" applyBorder="1" applyAlignment="1">
      <alignment horizontal="right"/>
    </xf>
    <xf numFmtId="0" fontId="11" fillId="7" borderId="67" xfId="0" applyFont="1" applyFill="1" applyBorder="1"/>
    <xf numFmtId="0" fontId="11" fillId="7" borderId="68" xfId="0" applyFont="1" applyFill="1" applyBorder="1"/>
    <xf numFmtId="0" fontId="9" fillId="0" borderId="0" xfId="0" applyFont="1" applyAlignment="1">
      <alignment horizontal="center"/>
    </xf>
    <xf numFmtId="0" fontId="9" fillId="8" borderId="17" xfId="0" applyFont="1" applyFill="1" applyBorder="1" applyAlignment="1">
      <alignment horizontal="center"/>
    </xf>
    <xf numFmtId="0" fontId="9" fillId="8" borderId="71" xfId="0" applyFont="1" applyFill="1" applyBorder="1" applyAlignment="1">
      <alignment horizontal="center"/>
    </xf>
    <xf numFmtId="0" fontId="12" fillId="0" borderId="53" xfId="0" applyFont="1" applyBorder="1" applyAlignment="1">
      <alignment horizontal="center"/>
    </xf>
    <xf numFmtId="0" fontId="12" fillId="0" borderId="5" xfId="0" applyFont="1" applyBorder="1" applyAlignment="1">
      <alignment horizontal="center"/>
    </xf>
    <xf numFmtId="0" fontId="3" fillId="0" borderId="0" xfId="0" applyFont="1" applyAlignment="1">
      <alignment wrapText="1"/>
    </xf>
  </cellXfs>
  <cellStyles count="3">
    <cellStyle name="Comma" xfId="1" builtinId="3"/>
    <cellStyle name="Comma_simple" xfId="2" xr:uid="{D5DBA629-DEE8-464B-9D70-C1FE36E557A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809784</xdr:colOff>
      <xdr:row>1</xdr:row>
      <xdr:rowOff>220635</xdr:rowOff>
    </xdr:to>
    <xdr:pic>
      <xdr:nvPicPr>
        <xdr:cNvPr id="2" name="Picture 1">
          <a:extLst>
            <a:ext uri="{FF2B5EF4-FFF2-40B4-BE49-F238E27FC236}">
              <a16:creationId xmlns:a16="http://schemas.microsoft.com/office/drawing/2014/main" id="{24CEE2DA-2953-049B-25F0-9982F4385ADD}"/>
            </a:ext>
          </a:extLst>
        </xdr:cNvPr>
        <xdr:cNvPicPr>
          <a:picLocks noChangeAspect="1"/>
        </xdr:cNvPicPr>
      </xdr:nvPicPr>
      <xdr:blipFill>
        <a:blip xmlns:r="http://schemas.openxmlformats.org/officeDocument/2006/relationships" r:embed="rId1"/>
        <a:stretch>
          <a:fillRect/>
        </a:stretch>
      </xdr:blipFill>
      <xdr:spPr>
        <a:xfrm>
          <a:off x="0" y="0"/>
          <a:ext cx="1828959" cy="42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E8EF-AEF8-432A-961B-B3375A507990}">
  <sheetPr>
    <pageSetUpPr fitToPage="1"/>
  </sheetPr>
  <dimension ref="A1:B42"/>
  <sheetViews>
    <sheetView workbookViewId="0">
      <selection activeCell="A4" sqref="A4:XFD5"/>
    </sheetView>
  </sheetViews>
  <sheetFormatPr defaultColWidth="9.1328125" defaultRowHeight="14.75" x14ac:dyDescent="0.75"/>
  <cols>
    <col min="1" max="1" width="9.1328125" style="2"/>
    <col min="2" max="2" width="241.6328125" style="2" customWidth="1"/>
    <col min="3" max="16384" width="9.1328125" style="2"/>
  </cols>
  <sheetData>
    <row r="1" spans="1:2" x14ac:dyDescent="0.75">
      <c r="A1" s="2" t="s">
        <v>0</v>
      </c>
    </row>
    <row r="2" spans="1:2" x14ac:dyDescent="0.75">
      <c r="A2" s="2" t="s">
        <v>30</v>
      </c>
    </row>
    <row r="5" spans="1:2" x14ac:dyDescent="0.75">
      <c r="A5" s="2" t="s">
        <v>1</v>
      </c>
    </row>
    <row r="6" spans="1:2" ht="16.399999999999999" customHeight="1" x14ac:dyDescent="0.75">
      <c r="A6" s="2">
        <v>1</v>
      </c>
      <c r="B6" s="2" t="s">
        <v>2</v>
      </c>
    </row>
    <row r="7" spans="1:2" ht="16.399999999999999" customHeight="1" x14ac:dyDescent="0.75">
      <c r="A7" s="2">
        <v>2</v>
      </c>
      <c r="B7" s="2" t="s">
        <v>87</v>
      </c>
    </row>
    <row r="8" spans="1:2" ht="16.399999999999999" customHeight="1" x14ac:dyDescent="0.75">
      <c r="A8" s="2">
        <v>3</v>
      </c>
      <c r="B8" s="2" t="s">
        <v>3</v>
      </c>
    </row>
    <row r="9" spans="1:2" ht="16.399999999999999" customHeight="1" x14ac:dyDescent="0.75">
      <c r="B9" s="2" t="s">
        <v>4</v>
      </c>
    </row>
    <row r="10" spans="1:2" ht="16.399999999999999" customHeight="1" x14ac:dyDescent="0.75">
      <c r="A10" s="2">
        <v>4</v>
      </c>
      <c r="B10" s="178" t="s">
        <v>127</v>
      </c>
    </row>
    <row r="11" spans="1:2" ht="16.399999999999999" customHeight="1" x14ac:dyDescent="0.75">
      <c r="A11" s="2">
        <v>5</v>
      </c>
      <c r="B11" s="2" t="s">
        <v>86</v>
      </c>
    </row>
    <row r="12" spans="1:2" ht="16.399999999999999" customHeight="1" x14ac:dyDescent="0.75">
      <c r="A12" s="2">
        <v>6</v>
      </c>
      <c r="B12" s="2" t="s">
        <v>5</v>
      </c>
    </row>
    <row r="13" spans="1:2" ht="16.399999999999999" customHeight="1" x14ac:dyDescent="0.75">
      <c r="A13" s="2">
        <v>7</v>
      </c>
      <c r="B13" s="2" t="s">
        <v>6</v>
      </c>
    </row>
    <row r="14" spans="1:2" ht="16.399999999999999" customHeight="1" x14ac:dyDescent="0.75">
      <c r="B14" s="2" t="s">
        <v>7</v>
      </c>
    </row>
    <row r="15" spans="1:2" ht="16.399999999999999" customHeight="1" x14ac:dyDescent="0.75">
      <c r="A15" s="2">
        <v>8</v>
      </c>
      <c r="B15" s="2" t="s">
        <v>8</v>
      </c>
    </row>
    <row r="16" spans="1:2" ht="16.399999999999999" customHeight="1" x14ac:dyDescent="0.75">
      <c r="A16" s="2">
        <v>9</v>
      </c>
      <c r="B16" s="2" t="s">
        <v>9</v>
      </c>
    </row>
    <row r="17" spans="1:2" x14ac:dyDescent="0.75">
      <c r="A17" s="2">
        <v>10</v>
      </c>
      <c r="B17" s="2" t="s">
        <v>89</v>
      </c>
    </row>
    <row r="18" spans="1:2" x14ac:dyDescent="0.75">
      <c r="A18" s="2">
        <v>11</v>
      </c>
    </row>
    <row r="20" spans="1:2" x14ac:dyDescent="0.75">
      <c r="A20" s="2" t="s">
        <v>10</v>
      </c>
    </row>
    <row r="21" spans="1:2" ht="16.399999999999999" customHeight="1" x14ac:dyDescent="0.75">
      <c r="A21" s="2">
        <v>1</v>
      </c>
      <c r="B21" s="2" t="s">
        <v>11</v>
      </c>
    </row>
    <row r="22" spans="1:2" ht="16.399999999999999" customHeight="1" x14ac:dyDescent="0.75">
      <c r="B22" s="2" t="s">
        <v>12</v>
      </c>
    </row>
    <row r="23" spans="1:2" ht="16.399999999999999" customHeight="1" x14ac:dyDescent="0.75">
      <c r="B23" s="2" t="s">
        <v>13</v>
      </c>
    </row>
    <row r="24" spans="1:2" ht="16.399999999999999" customHeight="1" x14ac:dyDescent="0.75">
      <c r="B24" s="2" t="s">
        <v>14</v>
      </c>
    </row>
    <row r="25" spans="1:2" ht="16.399999999999999" customHeight="1" x14ac:dyDescent="0.75">
      <c r="B25" s="2" t="s">
        <v>15</v>
      </c>
    </row>
    <row r="26" spans="1:2" ht="16.399999999999999" customHeight="1" x14ac:dyDescent="0.75">
      <c r="B26" s="2" t="s">
        <v>16</v>
      </c>
    </row>
    <row r="27" spans="1:2" ht="16.399999999999999" customHeight="1" x14ac:dyDescent="0.75">
      <c r="B27" s="2" t="s">
        <v>17</v>
      </c>
    </row>
    <row r="28" spans="1:2" ht="16.399999999999999" customHeight="1" x14ac:dyDescent="0.75">
      <c r="B28" s="2" t="s">
        <v>18</v>
      </c>
    </row>
    <row r="29" spans="1:2" ht="16.399999999999999" customHeight="1" x14ac:dyDescent="0.75">
      <c r="B29" s="2" t="s">
        <v>19</v>
      </c>
    </row>
    <row r="30" spans="1:2" ht="16.399999999999999" customHeight="1" x14ac:dyDescent="0.75">
      <c r="B30" s="2" t="s">
        <v>20</v>
      </c>
    </row>
    <row r="31" spans="1:2" ht="16.399999999999999" customHeight="1" x14ac:dyDescent="0.75">
      <c r="A31" s="2">
        <v>2</v>
      </c>
      <c r="B31" s="2" t="s">
        <v>21</v>
      </c>
    </row>
    <row r="32" spans="1:2" ht="16.399999999999999" customHeight="1" x14ac:dyDescent="0.75">
      <c r="A32" s="2">
        <v>3</v>
      </c>
      <c r="B32" s="2" t="s">
        <v>22</v>
      </c>
    </row>
    <row r="33" spans="1:2" ht="16.399999999999999" customHeight="1" x14ac:dyDescent="0.75">
      <c r="A33" s="2">
        <v>4</v>
      </c>
      <c r="B33" s="2" t="s">
        <v>23</v>
      </c>
    </row>
    <row r="34" spans="1:2" ht="16.399999999999999" customHeight="1" x14ac:dyDescent="0.75">
      <c r="A34" s="2">
        <v>5</v>
      </c>
      <c r="B34" s="2" t="s">
        <v>24</v>
      </c>
    </row>
    <row r="36" spans="1:2" x14ac:dyDescent="0.75">
      <c r="A36" s="2" t="s">
        <v>25</v>
      </c>
    </row>
    <row r="37" spans="1:2" ht="15.5" customHeight="1" x14ac:dyDescent="0.75">
      <c r="A37" s="2">
        <v>1</v>
      </c>
      <c r="B37" s="2" t="s">
        <v>26</v>
      </c>
    </row>
    <row r="38" spans="1:2" ht="15.5" customHeight="1" x14ac:dyDescent="0.75">
      <c r="A38" s="2">
        <v>2</v>
      </c>
      <c r="B38" s="2" t="s">
        <v>88</v>
      </c>
    </row>
    <row r="39" spans="1:2" ht="15.5" customHeight="1" x14ac:dyDescent="0.75">
      <c r="A39" s="2">
        <v>3</v>
      </c>
      <c r="B39" s="2" t="s">
        <v>27</v>
      </c>
    </row>
    <row r="40" spans="1:2" ht="15.5" customHeight="1" x14ac:dyDescent="0.75">
      <c r="A40" s="2">
        <v>4</v>
      </c>
      <c r="B40" s="2" t="s">
        <v>23</v>
      </c>
    </row>
    <row r="41" spans="1:2" ht="15.5" customHeight="1" x14ac:dyDescent="0.75">
      <c r="A41" s="2">
        <v>5</v>
      </c>
      <c r="B41" s="2" t="s">
        <v>28</v>
      </c>
    </row>
    <row r="42" spans="1:2" ht="15.5" customHeight="1" x14ac:dyDescent="0.75">
      <c r="B42" s="2" t="s">
        <v>29</v>
      </c>
    </row>
  </sheetData>
  <pageMargins left="0.7" right="0.7"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6BF4-556D-4659-ABC3-2C1389D6E054}">
  <sheetPr>
    <pageSetUpPr fitToPage="1"/>
  </sheetPr>
  <dimension ref="A1:Q58"/>
  <sheetViews>
    <sheetView tabSelected="1" workbookViewId="0">
      <selection activeCell="D18" sqref="D18"/>
    </sheetView>
  </sheetViews>
  <sheetFormatPr defaultColWidth="9.1328125" defaultRowHeight="13.5" x14ac:dyDescent="0.7"/>
  <cols>
    <col min="1" max="1" width="15.2265625" style="7" customWidth="1"/>
    <col min="2" max="2" width="16.31640625" style="7" customWidth="1"/>
    <col min="3" max="9" width="15.1328125" style="7" customWidth="1"/>
    <col min="10" max="10" width="12.40625" style="7" customWidth="1"/>
    <col min="11" max="11" width="1.7265625" style="1" customWidth="1"/>
    <col min="12" max="12" width="13.36328125" style="7" customWidth="1"/>
    <col min="13" max="13" width="19.7265625" style="7" customWidth="1"/>
    <col min="14" max="14" width="14" style="7" customWidth="1"/>
    <col min="15" max="16" width="14.1796875" style="7" customWidth="1"/>
    <col min="17" max="17" width="12" style="7" hidden="1" customWidth="1"/>
    <col min="18" max="24" width="14.1796875" style="7" customWidth="1"/>
    <col min="25" max="16384" width="9.1328125" style="7"/>
  </cols>
  <sheetData>
    <row r="1" spans="1:17" ht="15.75" customHeight="1" x14ac:dyDescent="0.75">
      <c r="A1" s="3"/>
      <c r="B1" s="4"/>
      <c r="C1" s="5"/>
      <c r="D1" s="5"/>
      <c r="E1" s="102" t="s">
        <v>31</v>
      </c>
      <c r="F1" s="102"/>
      <c r="G1" s="102"/>
      <c r="H1" s="102"/>
      <c r="I1" s="102"/>
      <c r="J1" s="5"/>
      <c r="L1" s="5"/>
      <c r="M1" s="5"/>
      <c r="N1" s="6"/>
    </row>
    <row r="2" spans="1:17" ht="27.75" customHeight="1" x14ac:dyDescent="0.9">
      <c r="A2" s="8"/>
      <c r="B2" s="9"/>
      <c r="C2" s="10"/>
      <c r="D2" s="10"/>
      <c r="E2" s="10"/>
      <c r="F2" s="10"/>
      <c r="G2" s="10"/>
      <c r="H2" s="10"/>
      <c r="I2" s="10"/>
      <c r="J2" s="10"/>
      <c r="L2" s="10"/>
      <c r="M2" s="10"/>
      <c r="N2" s="10"/>
    </row>
    <row r="3" spans="1:17" ht="22.5" customHeight="1" x14ac:dyDescent="0.8">
      <c r="A3" s="11" t="s">
        <v>32</v>
      </c>
      <c r="B3" s="103"/>
      <c r="C3" s="104"/>
      <c r="D3" s="105"/>
      <c r="E3" s="12"/>
      <c r="G3" s="13"/>
      <c r="J3" s="14"/>
      <c r="M3" s="6" t="s">
        <v>83</v>
      </c>
      <c r="N3" s="15">
        <v>45669</v>
      </c>
    </row>
    <row r="4" spans="1:17" ht="16" x14ac:dyDescent="0.8">
      <c r="A4" s="11" t="s">
        <v>33</v>
      </c>
      <c r="B4" s="106" t="s">
        <v>65</v>
      </c>
      <c r="C4" s="106"/>
      <c r="D4" s="106"/>
      <c r="E4" s="90">
        <f>IF(OR(B4="Administration", B4="IT", B4="Finance", B4="Purchasing"), 100,
    IF(B4="Warehouse", 200,
    IF(B4="QC", 201,
    IF(OR(B4="Marketing", B4="NHS"), 300,
    IF(B4="APPEX", 300,
    IF(B4="Sales", 400,400))))))</f>
        <v>200</v>
      </c>
      <c r="G4" s="13"/>
      <c r="H4" s="14"/>
      <c r="I4" s="13"/>
      <c r="J4" s="13"/>
      <c r="N4" s="17" t="s">
        <v>34</v>
      </c>
    </row>
    <row r="5" spans="1:17" ht="6.75" customHeight="1" thickBot="1" x14ac:dyDescent="0.85">
      <c r="A5" s="11"/>
      <c r="D5" s="13"/>
      <c r="E5" s="13"/>
      <c r="F5" s="13"/>
      <c r="G5" s="13"/>
      <c r="H5" s="14"/>
      <c r="I5" s="13"/>
      <c r="J5" s="13"/>
    </row>
    <row r="6" spans="1:17" x14ac:dyDescent="0.7">
      <c r="A6" s="107" t="s">
        <v>35</v>
      </c>
      <c r="B6" s="108"/>
      <c r="C6" s="89" t="s">
        <v>121</v>
      </c>
      <c r="D6" s="89"/>
      <c r="E6" s="89"/>
      <c r="F6" s="89"/>
      <c r="G6" s="89"/>
      <c r="H6" s="89"/>
      <c r="I6" s="89"/>
      <c r="J6" s="18"/>
      <c r="L6" s="109"/>
      <c r="M6" s="110"/>
      <c r="N6" s="111"/>
    </row>
    <row r="7" spans="1:17" ht="14.25" thickBot="1" x14ac:dyDescent="0.85">
      <c r="A7" s="19" t="s">
        <v>36</v>
      </c>
      <c r="B7" s="20">
        <v>0.6</v>
      </c>
      <c r="C7" s="21">
        <f t="shared" ref="C7:H7" si="0">IF(SUM($N$3),D7-1,"Enter Date in cell L4")</f>
        <v>45663</v>
      </c>
      <c r="D7" s="21">
        <f t="shared" si="0"/>
        <v>45664</v>
      </c>
      <c r="E7" s="21">
        <f t="shared" si="0"/>
        <v>45665</v>
      </c>
      <c r="F7" s="21">
        <f t="shared" si="0"/>
        <v>45666</v>
      </c>
      <c r="G7" s="21">
        <f t="shared" si="0"/>
        <v>45667</v>
      </c>
      <c r="H7" s="21">
        <f t="shared" si="0"/>
        <v>45668</v>
      </c>
      <c r="I7" s="21">
        <f>IF(SUM($N$3),N3,"Enter Date in cell L4")</f>
        <v>45669</v>
      </c>
      <c r="J7" s="22" t="s">
        <v>37</v>
      </c>
      <c r="L7" s="92"/>
      <c r="M7" s="7" t="s">
        <v>38</v>
      </c>
      <c r="N7" s="23"/>
    </row>
    <row r="8" spans="1:17" x14ac:dyDescent="0.7">
      <c r="A8" s="95" t="s">
        <v>39</v>
      </c>
      <c r="B8" s="96"/>
      <c r="C8" s="96"/>
      <c r="D8" s="96"/>
      <c r="E8" s="96"/>
      <c r="F8" s="96"/>
      <c r="G8" s="96"/>
      <c r="H8" s="96"/>
      <c r="I8" s="96"/>
      <c r="J8" s="97"/>
      <c r="L8" s="93"/>
      <c r="M8" s="7" t="s">
        <v>100</v>
      </c>
      <c r="N8" s="23"/>
    </row>
    <row r="9" spans="1:17" x14ac:dyDescent="0.7">
      <c r="A9" s="85" t="s">
        <v>40</v>
      </c>
      <c r="B9" s="13"/>
      <c r="C9" s="25"/>
      <c r="D9" s="25"/>
      <c r="E9" s="25"/>
      <c r="F9" s="25">
        <v>0</v>
      </c>
      <c r="G9" s="25">
        <v>0</v>
      </c>
      <c r="H9" s="25"/>
      <c r="I9" s="25">
        <v>0</v>
      </c>
      <c r="J9" s="26">
        <f>IF(SUM(C9:I9),SUM(C9:I9),0)</f>
        <v>0</v>
      </c>
      <c r="L9" s="94"/>
      <c r="N9" s="23"/>
    </row>
    <row r="10" spans="1:17" ht="14.25" thickBot="1" x14ac:dyDescent="0.85">
      <c r="A10" s="85" t="s">
        <v>41</v>
      </c>
      <c r="B10" s="6" t="s">
        <v>42</v>
      </c>
      <c r="C10" s="27"/>
      <c r="D10" s="28"/>
      <c r="E10" s="28"/>
      <c r="F10" s="28"/>
      <c r="G10" s="28"/>
      <c r="H10" s="28"/>
      <c r="I10" s="29"/>
      <c r="J10" s="26"/>
      <c r="L10" s="30" t="s">
        <v>43</v>
      </c>
      <c r="M10" s="31" t="s">
        <v>44</v>
      </c>
      <c r="N10" s="32" t="s">
        <v>45</v>
      </c>
    </row>
    <row r="11" spans="1:17" ht="12.75" customHeight="1" x14ac:dyDescent="0.7">
      <c r="A11" s="85"/>
      <c r="B11" s="33"/>
      <c r="C11" s="34">
        <f t="shared" ref="C11:I11" si="1">$B$7*C9</f>
        <v>0</v>
      </c>
      <c r="D11" s="34">
        <f t="shared" si="1"/>
        <v>0</v>
      </c>
      <c r="E11" s="34">
        <f t="shared" si="1"/>
        <v>0</v>
      </c>
      <c r="F11" s="34">
        <f t="shared" si="1"/>
        <v>0</v>
      </c>
      <c r="G11" s="34">
        <f t="shared" si="1"/>
        <v>0</v>
      </c>
      <c r="H11" s="34">
        <f t="shared" si="1"/>
        <v>0</v>
      </c>
      <c r="I11" s="34">
        <f t="shared" si="1"/>
        <v>0</v>
      </c>
      <c r="J11" s="35">
        <f t="shared" ref="J11:J16" si="2">SUM(C11:I11)</f>
        <v>0</v>
      </c>
      <c r="L11" s="112" t="s">
        <v>122</v>
      </c>
      <c r="M11" s="114"/>
      <c r="N11" s="116">
        <f>$J$16</f>
        <v>0</v>
      </c>
    </row>
    <row r="12" spans="1:17" ht="12.75" customHeight="1" x14ac:dyDescent="0.7">
      <c r="A12" s="85" t="s">
        <v>46</v>
      </c>
      <c r="B12" s="13"/>
      <c r="C12" s="36"/>
      <c r="D12" s="36"/>
      <c r="E12" s="36"/>
      <c r="F12" s="36"/>
      <c r="G12" s="36"/>
      <c r="H12" s="36"/>
      <c r="I12" s="36"/>
      <c r="J12" s="37">
        <f t="shared" si="2"/>
        <v>0</v>
      </c>
      <c r="L12" s="113"/>
      <c r="M12" s="115"/>
      <c r="N12" s="117"/>
    </row>
    <row r="13" spans="1:17" ht="12.75" customHeight="1" x14ac:dyDescent="0.7">
      <c r="A13" s="85" t="s">
        <v>47</v>
      </c>
      <c r="B13" s="13"/>
      <c r="C13" s="36"/>
      <c r="D13" s="36"/>
      <c r="E13" s="36"/>
      <c r="F13" s="36"/>
      <c r="G13" s="36"/>
      <c r="H13" s="36"/>
      <c r="I13" s="36"/>
      <c r="J13" s="37">
        <f t="shared" si="2"/>
        <v>0</v>
      </c>
      <c r="L13" s="118" t="s">
        <v>52</v>
      </c>
      <c r="M13" s="119"/>
      <c r="N13" s="120">
        <f>+J21</f>
        <v>0</v>
      </c>
    </row>
    <row r="14" spans="1:17" ht="12.75" customHeight="1" x14ac:dyDescent="0.7">
      <c r="A14" s="85" t="s">
        <v>95</v>
      </c>
      <c r="B14" s="13"/>
      <c r="C14" s="36"/>
      <c r="D14" s="36"/>
      <c r="E14" s="36"/>
      <c r="F14" s="36"/>
      <c r="G14" s="36"/>
      <c r="H14" s="36"/>
      <c r="I14" s="36"/>
      <c r="J14" s="37">
        <f t="shared" si="2"/>
        <v>0</v>
      </c>
      <c r="L14" s="113"/>
      <c r="M14" s="115"/>
      <c r="N14" s="117"/>
    </row>
    <row r="15" spans="1:17" ht="12.75" customHeight="1" x14ac:dyDescent="0.7">
      <c r="A15" s="86" t="s">
        <v>48</v>
      </c>
      <c r="B15" s="10"/>
      <c r="C15" s="36"/>
      <c r="D15" s="36"/>
      <c r="E15" s="36"/>
      <c r="F15" s="36"/>
      <c r="G15" s="36"/>
      <c r="H15" s="36"/>
      <c r="I15" s="36"/>
      <c r="J15" s="37">
        <f t="shared" si="2"/>
        <v>0</v>
      </c>
      <c r="L15" s="118" t="s">
        <v>57</v>
      </c>
      <c r="M15" s="119"/>
      <c r="N15" s="120">
        <f>+J24</f>
        <v>0</v>
      </c>
      <c r="Q15" s="7" t="s">
        <v>50</v>
      </c>
    </row>
    <row r="16" spans="1:17" ht="13.5" customHeight="1" thickBot="1" x14ac:dyDescent="0.85">
      <c r="A16" s="121" t="s">
        <v>45</v>
      </c>
      <c r="B16" s="122"/>
      <c r="C16" s="38">
        <f t="shared" ref="C16:I16" si="3">SUM(C11:C15)</f>
        <v>0</v>
      </c>
      <c r="D16" s="38">
        <f t="shared" si="3"/>
        <v>0</v>
      </c>
      <c r="E16" s="38">
        <f t="shared" si="3"/>
        <v>0</v>
      </c>
      <c r="F16" s="38">
        <f t="shared" si="3"/>
        <v>0</v>
      </c>
      <c r="G16" s="38">
        <f t="shared" si="3"/>
        <v>0</v>
      </c>
      <c r="H16" s="38">
        <f t="shared" si="3"/>
        <v>0</v>
      </c>
      <c r="I16" s="38">
        <f t="shared" si="3"/>
        <v>0</v>
      </c>
      <c r="J16" s="39">
        <f t="shared" si="2"/>
        <v>0</v>
      </c>
      <c r="L16" s="113"/>
      <c r="M16" s="115"/>
      <c r="N16" s="117"/>
      <c r="Q16" s="7" t="s">
        <v>54</v>
      </c>
    </row>
    <row r="17" spans="1:17" ht="12.75" customHeight="1" x14ac:dyDescent="0.7">
      <c r="A17" s="95" t="s">
        <v>51</v>
      </c>
      <c r="B17" s="96"/>
      <c r="C17" s="96"/>
      <c r="D17" s="96"/>
      <c r="E17" s="96"/>
      <c r="F17" s="96"/>
      <c r="G17" s="96"/>
      <c r="H17" s="96"/>
      <c r="I17" s="96"/>
      <c r="J17" s="97"/>
      <c r="L17" s="123" t="s">
        <v>49</v>
      </c>
      <c r="M17" s="100"/>
      <c r="N17" s="126">
        <f>+J30</f>
        <v>0</v>
      </c>
      <c r="Q17" s="7" t="s">
        <v>55</v>
      </c>
    </row>
    <row r="18" spans="1:17" ht="12.75" customHeight="1" x14ac:dyDescent="0.7">
      <c r="A18" s="85" t="s">
        <v>52</v>
      </c>
      <c r="B18" s="13"/>
      <c r="C18" s="40"/>
      <c r="D18" s="40"/>
      <c r="E18" s="40"/>
      <c r="F18" s="40"/>
      <c r="G18" s="40"/>
      <c r="H18" s="40"/>
      <c r="I18" s="40"/>
      <c r="J18" s="41">
        <f>SUM(C18:I18)</f>
        <v>0</v>
      </c>
      <c r="L18" s="124"/>
      <c r="M18" s="125"/>
      <c r="N18" s="127"/>
      <c r="Q18" s="7" t="s">
        <v>58</v>
      </c>
    </row>
    <row r="19" spans="1:17" ht="12.75" customHeight="1" x14ac:dyDescent="0.8">
      <c r="A19" s="85" t="s">
        <v>53</v>
      </c>
      <c r="B19" s="13"/>
      <c r="C19" s="40"/>
      <c r="D19" s="40"/>
      <c r="E19" s="40"/>
      <c r="F19" s="40"/>
      <c r="G19" s="40"/>
      <c r="H19" s="40"/>
      <c r="I19" s="40">
        <v>0</v>
      </c>
      <c r="J19" s="41">
        <f>SUM(C19:I19)</f>
        <v>0</v>
      </c>
      <c r="L19" s="91" t="s">
        <v>117</v>
      </c>
      <c r="M19" s="42"/>
      <c r="N19" s="43">
        <f>J34</f>
        <v>0</v>
      </c>
      <c r="Q19" s="7" t="s">
        <v>65</v>
      </c>
    </row>
    <row r="20" spans="1:17" ht="12.75" customHeight="1" x14ac:dyDescent="0.7">
      <c r="A20" s="24"/>
      <c r="B20" s="13"/>
      <c r="C20" s="44"/>
      <c r="D20" s="44"/>
      <c r="E20" s="44"/>
      <c r="F20" s="44"/>
      <c r="G20" s="44"/>
      <c r="H20" s="44"/>
      <c r="I20" s="44">
        <v>0</v>
      </c>
      <c r="J20" s="45">
        <f>SUM(C20:I20)</f>
        <v>0</v>
      </c>
      <c r="L20" s="98" t="s">
        <v>123</v>
      </c>
      <c r="M20" s="100"/>
      <c r="N20" s="126">
        <f>+J36</f>
        <v>0</v>
      </c>
      <c r="Q20" s="7" t="s">
        <v>120</v>
      </c>
    </row>
    <row r="21" spans="1:17" ht="13.5" customHeight="1" thickBot="1" x14ac:dyDescent="0.85">
      <c r="A21" s="121" t="s">
        <v>45</v>
      </c>
      <c r="B21" s="122"/>
      <c r="C21" s="46">
        <f>SUM(C18:C20)</f>
        <v>0</v>
      </c>
      <c r="D21" s="46">
        <f t="shared" ref="D21:I21" si="4">SUM(D18:D20)</f>
        <v>0</v>
      </c>
      <c r="E21" s="46">
        <f t="shared" si="4"/>
        <v>0</v>
      </c>
      <c r="F21" s="46">
        <f t="shared" si="4"/>
        <v>0</v>
      </c>
      <c r="G21" s="46">
        <f t="shared" si="4"/>
        <v>0</v>
      </c>
      <c r="H21" s="46">
        <f t="shared" si="4"/>
        <v>0</v>
      </c>
      <c r="I21" s="46">
        <f t="shared" si="4"/>
        <v>0</v>
      </c>
      <c r="J21" s="47">
        <f>SUM(C21:I21)</f>
        <v>0</v>
      </c>
      <c r="L21" s="131"/>
      <c r="M21" s="125"/>
      <c r="N21" s="127"/>
      <c r="Q21" s="7" t="s">
        <v>97</v>
      </c>
    </row>
    <row r="22" spans="1:17" ht="12.75" customHeight="1" x14ac:dyDescent="0.7">
      <c r="A22" s="95" t="s">
        <v>56</v>
      </c>
      <c r="B22" s="96"/>
      <c r="C22" s="96"/>
      <c r="D22" s="96"/>
      <c r="E22" s="96"/>
      <c r="F22" s="96"/>
      <c r="G22" s="96"/>
      <c r="H22" s="96"/>
      <c r="I22" s="96"/>
      <c r="J22" s="97"/>
      <c r="L22" s="98" t="s">
        <v>124</v>
      </c>
      <c r="M22" s="100"/>
      <c r="N22" s="126">
        <f>+J37</f>
        <v>0</v>
      </c>
      <c r="Q22" s="7" t="s">
        <v>98</v>
      </c>
    </row>
    <row r="23" spans="1:17" ht="12.75" customHeight="1" x14ac:dyDescent="0.7">
      <c r="A23" s="85" t="s">
        <v>57</v>
      </c>
      <c r="B23" s="13"/>
      <c r="C23" s="44"/>
      <c r="D23" s="44"/>
      <c r="E23" s="44"/>
      <c r="F23" s="44"/>
      <c r="G23" s="44"/>
      <c r="H23" s="44"/>
      <c r="I23" s="44"/>
      <c r="J23" s="48">
        <f>SUM(C23:I23)</f>
        <v>0</v>
      </c>
      <c r="L23" s="131"/>
      <c r="M23" s="125"/>
      <c r="N23" s="127"/>
      <c r="Q23" s="7" t="s">
        <v>99</v>
      </c>
    </row>
    <row r="24" spans="1:17" ht="13.5" customHeight="1" thickBot="1" x14ac:dyDescent="0.85">
      <c r="A24" s="133" t="s">
        <v>45</v>
      </c>
      <c r="B24" s="134"/>
      <c r="C24" s="49">
        <f t="shared" ref="C24:I24" si="5">SUM(C23:C23)</f>
        <v>0</v>
      </c>
      <c r="D24" s="49">
        <f t="shared" si="5"/>
        <v>0</v>
      </c>
      <c r="E24" s="49">
        <f t="shared" si="5"/>
        <v>0</v>
      </c>
      <c r="F24" s="49">
        <f t="shared" si="5"/>
        <v>0</v>
      </c>
      <c r="G24" s="49">
        <f t="shared" si="5"/>
        <v>0</v>
      </c>
      <c r="H24" s="49">
        <f t="shared" si="5"/>
        <v>0</v>
      </c>
      <c r="I24" s="49">
        <f t="shared" si="5"/>
        <v>0</v>
      </c>
      <c r="J24" s="50">
        <f>SUM(C24:I24)</f>
        <v>0</v>
      </c>
      <c r="L24" s="98" t="s">
        <v>94</v>
      </c>
      <c r="M24" s="100"/>
      <c r="N24" s="126">
        <f>+J38</f>
        <v>0</v>
      </c>
      <c r="Q24" s="7" t="s">
        <v>96</v>
      </c>
    </row>
    <row r="25" spans="1:17" ht="13.5" customHeight="1" x14ac:dyDescent="0.7">
      <c r="A25" s="95" t="s">
        <v>84</v>
      </c>
      <c r="B25" s="96"/>
      <c r="C25" s="96"/>
      <c r="D25" s="96"/>
      <c r="E25" s="96"/>
      <c r="F25" s="96"/>
      <c r="G25" s="96"/>
      <c r="H25" s="96"/>
      <c r="I25" s="96"/>
      <c r="J25" s="97"/>
      <c r="L25" s="99"/>
      <c r="M25" s="101"/>
      <c r="N25" s="132"/>
    </row>
    <row r="26" spans="1:17" ht="12.75" customHeight="1" x14ac:dyDescent="0.7">
      <c r="A26" s="85" t="s">
        <v>59</v>
      </c>
      <c r="B26" s="13"/>
      <c r="C26" s="25"/>
      <c r="D26" s="25"/>
      <c r="E26" s="25"/>
      <c r="F26" s="25"/>
      <c r="G26" s="25"/>
      <c r="H26" s="25"/>
      <c r="I26" s="25"/>
      <c r="J26" s="48">
        <f>SUM(C26:I26)</f>
        <v>0</v>
      </c>
      <c r="L26" s="135" t="s">
        <v>125</v>
      </c>
      <c r="M26" s="137"/>
      <c r="N26" s="126">
        <f>+J45-J36-J37-J38</f>
        <v>0</v>
      </c>
    </row>
    <row r="27" spans="1:17" ht="14.25" thickBot="1" x14ac:dyDescent="0.85">
      <c r="A27" s="85" t="s">
        <v>61</v>
      </c>
      <c r="B27" s="13"/>
      <c r="C27" s="36"/>
      <c r="D27" s="36"/>
      <c r="E27" s="36"/>
      <c r="F27" s="36"/>
      <c r="G27" s="36"/>
      <c r="H27" s="36"/>
      <c r="I27" s="36"/>
      <c r="J27" s="37">
        <f>SUM(C27:I27)</f>
        <v>0</v>
      </c>
      <c r="L27" s="136"/>
      <c r="M27" s="138"/>
      <c r="N27" s="139"/>
    </row>
    <row r="28" spans="1:17" x14ac:dyDescent="0.7">
      <c r="A28" s="85" t="s">
        <v>62</v>
      </c>
      <c r="B28" s="13"/>
      <c r="C28" s="36"/>
      <c r="D28" s="36"/>
      <c r="E28" s="36"/>
      <c r="F28" s="36"/>
      <c r="G28" s="36"/>
      <c r="H28" s="36"/>
      <c r="I28" s="36"/>
      <c r="J28" s="37">
        <f>SUM(C28:I28)</f>
        <v>0</v>
      </c>
      <c r="L28" s="128" t="s">
        <v>60</v>
      </c>
      <c r="M28" s="129"/>
      <c r="N28" s="130"/>
      <c r="Q28" s="7" t="s">
        <v>106</v>
      </c>
    </row>
    <row r="29" spans="1:17" x14ac:dyDescent="0.7">
      <c r="A29" s="85" t="s">
        <v>119</v>
      </c>
      <c r="B29" s="13"/>
      <c r="C29" s="36"/>
      <c r="D29" s="36"/>
      <c r="E29" s="36"/>
      <c r="F29" s="36"/>
      <c r="G29" s="36">
        <v>0</v>
      </c>
      <c r="H29" s="36"/>
      <c r="I29" s="36"/>
      <c r="J29" s="37">
        <f>SUM(C29:I29)</f>
        <v>0</v>
      </c>
      <c r="L29" s="51"/>
      <c r="M29" s="52"/>
      <c r="N29" s="53"/>
      <c r="Q29" s="7" t="s">
        <v>107</v>
      </c>
    </row>
    <row r="30" spans="1:17" ht="14.25" thickBot="1" x14ac:dyDescent="0.85">
      <c r="A30" s="133" t="s">
        <v>45</v>
      </c>
      <c r="B30" s="134"/>
      <c r="C30" s="57">
        <f t="shared" ref="C30:I30" si="6">SUM(C26:C29)</f>
        <v>0</v>
      </c>
      <c r="D30" s="57">
        <f t="shared" si="6"/>
        <v>0</v>
      </c>
      <c r="E30" s="57">
        <f t="shared" si="6"/>
        <v>0</v>
      </c>
      <c r="F30" s="57">
        <f t="shared" si="6"/>
        <v>0</v>
      </c>
      <c r="G30" s="57">
        <f t="shared" si="6"/>
        <v>0</v>
      </c>
      <c r="H30" s="57">
        <f t="shared" si="6"/>
        <v>0</v>
      </c>
      <c r="I30" s="57">
        <f t="shared" si="6"/>
        <v>0</v>
      </c>
      <c r="J30" s="58">
        <f>SUM(C30:I30)</f>
        <v>0</v>
      </c>
      <c r="L30" s="54" t="s">
        <v>63</v>
      </c>
      <c r="M30" s="55"/>
      <c r="N30" s="56"/>
      <c r="Q30" s="7" t="s">
        <v>108</v>
      </c>
    </row>
    <row r="31" spans="1:17" x14ac:dyDescent="0.7">
      <c r="A31" s="95" t="s">
        <v>66</v>
      </c>
      <c r="B31" s="96"/>
      <c r="C31" s="96"/>
      <c r="D31" s="96"/>
      <c r="E31" s="96"/>
      <c r="F31" s="96"/>
      <c r="G31" s="96"/>
      <c r="H31" s="96"/>
      <c r="I31" s="96"/>
      <c r="J31" s="97"/>
      <c r="L31" s="54" t="s">
        <v>90</v>
      </c>
      <c r="M31" s="55"/>
      <c r="N31" s="56"/>
      <c r="Q31" s="7" t="s">
        <v>105</v>
      </c>
    </row>
    <row r="32" spans="1:17" x14ac:dyDescent="0.7">
      <c r="A32" s="140"/>
      <c r="B32" s="141"/>
      <c r="C32" s="142"/>
      <c r="D32" s="143"/>
      <c r="E32" s="143"/>
      <c r="F32" s="143"/>
      <c r="G32" s="143"/>
      <c r="H32" s="143"/>
      <c r="I32" s="144"/>
      <c r="J32" s="41"/>
      <c r="L32" s="54" t="s">
        <v>64</v>
      </c>
      <c r="M32" s="55"/>
      <c r="N32" s="56"/>
      <c r="Q32" s="7" t="s">
        <v>109</v>
      </c>
    </row>
    <row r="33" spans="1:17" x14ac:dyDescent="0.7">
      <c r="A33" s="145" t="s">
        <v>69</v>
      </c>
      <c r="B33" s="146"/>
      <c r="C33" s="142" t="s">
        <v>70</v>
      </c>
      <c r="D33" s="143"/>
      <c r="E33" s="143"/>
      <c r="F33" s="143"/>
      <c r="G33" s="143"/>
      <c r="H33" s="143"/>
      <c r="I33" s="144"/>
      <c r="J33" s="41">
        <f>+Entertainment!C12</f>
        <v>0</v>
      </c>
      <c r="L33" s="59" t="s">
        <v>67</v>
      </c>
      <c r="M33" s="55"/>
      <c r="N33" s="56"/>
      <c r="Q33" s="7" t="s">
        <v>110</v>
      </c>
    </row>
    <row r="34" spans="1:17" ht="14.25" thickBot="1" x14ac:dyDescent="0.85">
      <c r="A34" s="133" t="s">
        <v>45</v>
      </c>
      <c r="B34" s="134"/>
      <c r="C34" s="57"/>
      <c r="D34" s="57"/>
      <c r="E34" s="57"/>
      <c r="F34" s="57"/>
      <c r="G34" s="57"/>
      <c r="H34" s="57"/>
      <c r="I34" s="57"/>
      <c r="J34" s="58">
        <f>SUM(J32:J33)</f>
        <v>0</v>
      </c>
      <c r="L34" s="54" t="s">
        <v>68</v>
      </c>
      <c r="M34" s="55"/>
      <c r="N34" s="56"/>
      <c r="Q34" s="7" t="s">
        <v>111</v>
      </c>
    </row>
    <row r="35" spans="1:17" x14ac:dyDescent="0.7">
      <c r="A35" s="95" t="s">
        <v>85</v>
      </c>
      <c r="B35" s="96"/>
      <c r="C35" s="96"/>
      <c r="D35" s="96"/>
      <c r="E35" s="96"/>
      <c r="F35" s="96"/>
      <c r="G35" s="96"/>
      <c r="H35" s="96"/>
      <c r="I35" s="96"/>
      <c r="J35" s="97"/>
      <c r="L35" s="54" t="s">
        <v>71</v>
      </c>
      <c r="M35" s="55"/>
      <c r="N35" s="56"/>
      <c r="Q35" s="7" t="s">
        <v>112</v>
      </c>
    </row>
    <row r="36" spans="1:17" ht="12.75" customHeight="1" x14ac:dyDescent="0.7">
      <c r="A36" s="160" t="s">
        <v>123</v>
      </c>
      <c r="B36" s="160"/>
      <c r="C36" s="63"/>
      <c r="D36" s="63"/>
      <c r="E36" s="63"/>
      <c r="F36" s="63"/>
      <c r="G36" s="63"/>
      <c r="H36" s="63"/>
      <c r="I36" s="63"/>
      <c r="J36" s="41">
        <f>SUM(C36:I36)</f>
        <v>0</v>
      </c>
      <c r="L36" s="54" t="s">
        <v>72</v>
      </c>
      <c r="M36" s="55"/>
      <c r="N36" s="56"/>
      <c r="Q36" s="7" t="s">
        <v>113</v>
      </c>
    </row>
    <row r="37" spans="1:17" ht="14.25" thickBot="1" x14ac:dyDescent="0.85">
      <c r="A37" s="160" t="s">
        <v>124</v>
      </c>
      <c r="B37" s="160"/>
      <c r="C37" s="63"/>
      <c r="D37" s="63"/>
      <c r="E37" s="63"/>
      <c r="F37" s="63"/>
      <c r="G37" s="63"/>
      <c r="H37" s="63"/>
      <c r="I37" s="63"/>
      <c r="J37" s="41">
        <f t="shared" ref="J37:J44" si="7">SUM(C37:I37)</f>
        <v>0</v>
      </c>
      <c r="L37" s="60" t="s">
        <v>73</v>
      </c>
      <c r="M37" s="61"/>
      <c r="N37" s="62"/>
      <c r="Q37" s="7" t="s">
        <v>114</v>
      </c>
    </row>
    <row r="38" spans="1:17" ht="14.25" thickBot="1" x14ac:dyDescent="0.85">
      <c r="A38" s="87" t="s">
        <v>94</v>
      </c>
      <c r="B38" s="88" t="s">
        <v>107</v>
      </c>
      <c r="C38" s="63"/>
      <c r="D38" s="63"/>
      <c r="E38" s="63"/>
      <c r="F38" s="63"/>
      <c r="G38" s="63"/>
      <c r="H38" s="63"/>
      <c r="I38" s="63"/>
      <c r="J38" s="41">
        <f t="shared" si="7"/>
        <v>0</v>
      </c>
      <c r="Q38" s="7" t="s">
        <v>115</v>
      </c>
    </row>
    <row r="39" spans="1:17" x14ac:dyDescent="0.7">
      <c r="A39" s="156"/>
      <c r="B39" s="156"/>
      <c r="C39" s="63"/>
      <c r="D39" s="63"/>
      <c r="E39" s="63"/>
      <c r="F39" s="63"/>
      <c r="G39" s="63"/>
      <c r="H39" s="63"/>
      <c r="I39" s="63"/>
      <c r="J39" s="41">
        <f t="shared" si="7"/>
        <v>0</v>
      </c>
      <c r="L39" s="161" t="s">
        <v>74</v>
      </c>
      <c r="M39" s="162"/>
      <c r="N39" s="163"/>
      <c r="Q39" s="7" t="s">
        <v>116</v>
      </c>
    </row>
    <row r="40" spans="1:17" ht="14.75" x14ac:dyDescent="0.75">
      <c r="A40" s="158"/>
      <c r="B40" s="159"/>
      <c r="C40" s="63"/>
      <c r="D40" s="63"/>
      <c r="E40" s="63"/>
      <c r="F40" s="63"/>
      <c r="G40" s="63"/>
      <c r="H40" s="63"/>
      <c r="I40" s="63"/>
      <c r="J40" s="41">
        <f t="shared" si="7"/>
        <v>0</v>
      </c>
      <c r="L40" s="147"/>
      <c r="M40" s="148"/>
      <c r="N40" s="149"/>
    </row>
    <row r="41" spans="1:17" x14ac:dyDescent="0.7">
      <c r="A41" s="157"/>
      <c r="B41" s="157"/>
      <c r="C41" s="63"/>
      <c r="D41" s="63"/>
      <c r="E41" s="63"/>
      <c r="F41" s="63"/>
      <c r="G41" s="63"/>
      <c r="H41" s="63"/>
      <c r="I41" s="63"/>
      <c r="J41" s="41">
        <f t="shared" si="7"/>
        <v>0</v>
      </c>
      <c r="L41" s="150"/>
      <c r="M41" s="151"/>
      <c r="N41" s="152"/>
    </row>
    <row r="42" spans="1:17" x14ac:dyDescent="0.7">
      <c r="A42" s="157"/>
      <c r="B42" s="157"/>
      <c r="C42" s="64"/>
      <c r="D42" s="64"/>
      <c r="E42" s="64"/>
      <c r="F42" s="64"/>
      <c r="G42" s="64"/>
      <c r="H42" s="64"/>
      <c r="I42" s="64"/>
      <c r="J42" s="41">
        <f t="shared" si="7"/>
        <v>0</v>
      </c>
      <c r="L42" s="150"/>
      <c r="M42" s="151"/>
      <c r="N42" s="152"/>
    </row>
    <row r="43" spans="1:17" x14ac:dyDescent="0.7">
      <c r="A43" s="157"/>
      <c r="B43" s="157"/>
      <c r="C43" s="63"/>
      <c r="D43" s="63"/>
      <c r="E43" s="63"/>
      <c r="F43" s="63"/>
      <c r="G43" s="63"/>
      <c r="H43" s="63"/>
      <c r="I43" s="63"/>
      <c r="J43" s="41">
        <f t="shared" si="7"/>
        <v>0</v>
      </c>
      <c r="L43" s="153"/>
      <c r="M43" s="154"/>
      <c r="N43" s="155"/>
    </row>
    <row r="44" spans="1:17" x14ac:dyDescent="0.7">
      <c r="A44" s="157"/>
      <c r="B44" s="157"/>
      <c r="C44" s="64"/>
      <c r="D44" s="64"/>
      <c r="E44" s="64"/>
      <c r="F44" s="64"/>
      <c r="G44" s="64"/>
      <c r="H44" s="64"/>
      <c r="I44" s="64"/>
      <c r="J44" s="41">
        <f t="shared" si="7"/>
        <v>0</v>
      </c>
      <c r="L44" s="128" t="s">
        <v>75</v>
      </c>
      <c r="M44" s="129"/>
      <c r="N44" s="130"/>
    </row>
    <row r="45" spans="1:17" ht="14.25" thickBot="1" x14ac:dyDescent="0.85">
      <c r="A45" s="169" t="s">
        <v>76</v>
      </c>
      <c r="B45" s="170"/>
      <c r="C45" s="65">
        <f t="shared" ref="C45:I45" si="8">SUM(C36:C44)</f>
        <v>0</v>
      </c>
      <c r="D45" s="65">
        <f t="shared" si="8"/>
        <v>0</v>
      </c>
      <c r="E45" s="65">
        <f t="shared" si="8"/>
        <v>0</v>
      </c>
      <c r="F45" s="65">
        <f t="shared" si="8"/>
        <v>0</v>
      </c>
      <c r="G45" s="65">
        <f t="shared" si="8"/>
        <v>0</v>
      </c>
      <c r="H45" s="65">
        <f t="shared" si="8"/>
        <v>0</v>
      </c>
      <c r="I45" s="65">
        <f t="shared" si="8"/>
        <v>0</v>
      </c>
      <c r="J45" s="66">
        <f>SUM(C45:I45)</f>
        <v>0</v>
      </c>
      <c r="L45" s="147"/>
      <c r="M45" s="148"/>
      <c r="N45" s="149"/>
    </row>
    <row r="46" spans="1:17" ht="14.25" thickBot="1" x14ac:dyDescent="0.85">
      <c r="A46" s="171" t="s">
        <v>77</v>
      </c>
      <c r="B46" s="172"/>
      <c r="C46" s="67">
        <f t="shared" ref="C46:J46" si="9">C16+C21+C24+C30+C34+C45</f>
        <v>0</v>
      </c>
      <c r="D46" s="67">
        <f t="shared" si="9"/>
        <v>0</v>
      </c>
      <c r="E46" s="67">
        <f t="shared" si="9"/>
        <v>0</v>
      </c>
      <c r="F46" s="67">
        <f t="shared" si="9"/>
        <v>0</v>
      </c>
      <c r="G46" s="67">
        <f t="shared" si="9"/>
        <v>0</v>
      </c>
      <c r="H46" s="67">
        <f t="shared" si="9"/>
        <v>0</v>
      </c>
      <c r="I46" s="67">
        <f t="shared" si="9"/>
        <v>0</v>
      </c>
      <c r="J46" s="68">
        <f t="shared" si="9"/>
        <v>0</v>
      </c>
      <c r="L46" s="150"/>
      <c r="M46" s="151"/>
      <c r="N46" s="152"/>
    </row>
    <row r="47" spans="1:17" ht="9.75" customHeight="1" x14ac:dyDescent="0.7">
      <c r="A47" s="13"/>
      <c r="B47" s="13"/>
      <c r="C47" s="13"/>
      <c r="D47" s="13"/>
      <c r="E47" s="13"/>
      <c r="F47" s="13"/>
      <c r="G47" s="13"/>
      <c r="H47" s="13"/>
      <c r="I47" s="13"/>
      <c r="J47" s="13"/>
      <c r="L47" s="150"/>
      <c r="M47" s="151"/>
      <c r="N47" s="152"/>
    </row>
    <row r="48" spans="1:17" ht="14.25" thickBot="1" x14ac:dyDescent="0.85">
      <c r="B48" s="16"/>
      <c r="C48" s="16"/>
      <c r="D48" s="16"/>
      <c r="E48" s="16"/>
      <c r="F48" s="16"/>
      <c r="L48" s="166"/>
      <c r="M48" s="167"/>
      <c r="N48" s="168"/>
    </row>
    <row r="49" spans="1:14" x14ac:dyDescent="0.7">
      <c r="A49" s="69"/>
      <c r="B49" s="69"/>
      <c r="C49" s="69"/>
      <c r="D49" s="70"/>
      <c r="E49" s="70"/>
      <c r="H49" s="174" t="s">
        <v>78</v>
      </c>
      <c r="I49" s="175"/>
      <c r="J49" s="71"/>
      <c r="N49" s="1"/>
    </row>
    <row r="50" spans="1:14" x14ac:dyDescent="0.7">
      <c r="A50" s="16" t="s">
        <v>93</v>
      </c>
      <c r="B50" s="13"/>
      <c r="C50" s="13"/>
      <c r="D50" s="74"/>
      <c r="E50" s="74" t="s">
        <v>79</v>
      </c>
      <c r="H50" s="176" t="s">
        <v>80</v>
      </c>
      <c r="I50" s="177"/>
      <c r="J50" s="75">
        <f>J46</f>
        <v>0</v>
      </c>
      <c r="L50" s="173"/>
      <c r="M50" s="173"/>
      <c r="N50" s="1"/>
    </row>
    <row r="51" spans="1:14" x14ac:dyDescent="0.7">
      <c r="A51" s="16"/>
      <c r="B51" s="13"/>
      <c r="C51" s="13"/>
      <c r="D51" s="74"/>
      <c r="E51" s="74"/>
      <c r="H51" s="176" t="s">
        <v>118</v>
      </c>
      <c r="I51" s="177"/>
      <c r="J51" s="76"/>
      <c r="L51" s="72"/>
      <c r="M51" s="73"/>
      <c r="N51" s="1"/>
    </row>
    <row r="52" spans="1:14" x14ac:dyDescent="0.7">
      <c r="A52" s="69"/>
      <c r="B52" s="69"/>
      <c r="C52" s="69"/>
      <c r="D52" s="70"/>
      <c r="E52" s="70"/>
      <c r="H52" s="176" t="s">
        <v>81</v>
      </c>
      <c r="I52" s="177"/>
      <c r="J52" s="76"/>
      <c r="L52" s="72"/>
      <c r="M52" s="73"/>
      <c r="N52" s="1"/>
    </row>
    <row r="53" spans="1:14" ht="14.25" thickBot="1" x14ac:dyDescent="0.85">
      <c r="A53" s="16" t="s">
        <v>92</v>
      </c>
      <c r="B53" s="13"/>
      <c r="C53" s="13"/>
      <c r="D53" s="74"/>
      <c r="E53" s="74" t="s">
        <v>79</v>
      </c>
      <c r="H53" s="164" t="s">
        <v>82</v>
      </c>
      <c r="I53" s="165"/>
      <c r="J53" s="79">
        <f>J50-J51-J52</f>
        <v>0</v>
      </c>
      <c r="L53" s="72"/>
      <c r="M53" s="77"/>
      <c r="N53" s="1"/>
    </row>
    <row r="54" spans="1:14" x14ac:dyDescent="0.7">
      <c r="J54" s="80"/>
      <c r="L54" s="78"/>
      <c r="M54" s="77"/>
      <c r="N54" s="1"/>
    </row>
    <row r="55" spans="1:14" x14ac:dyDescent="0.7">
      <c r="A55" s="81"/>
      <c r="B55" s="81"/>
      <c r="C55" s="81"/>
      <c r="D55" s="81"/>
      <c r="E55" s="81"/>
      <c r="G55" s="13"/>
      <c r="L55" s="78"/>
      <c r="M55" s="77"/>
      <c r="N55" s="1"/>
    </row>
    <row r="56" spans="1:14" x14ac:dyDescent="0.7">
      <c r="A56" s="16" t="s">
        <v>91</v>
      </c>
      <c r="B56" s="13"/>
      <c r="C56" s="13"/>
      <c r="D56" s="74"/>
      <c r="E56" s="74" t="s">
        <v>79</v>
      </c>
      <c r="F56" s="13"/>
      <c r="G56" s="13"/>
      <c r="N56" s="80"/>
    </row>
    <row r="57" spans="1:14" x14ac:dyDescent="0.7">
      <c r="F57" s="16"/>
    </row>
    <row r="58" spans="1:14" x14ac:dyDescent="0.7">
      <c r="A58" s="81"/>
      <c r="B58" s="81"/>
      <c r="C58" s="81"/>
      <c r="D58" s="81"/>
      <c r="E58" s="81"/>
    </row>
  </sheetData>
  <sheetProtection algorithmName="SHA-512" hashValue="82Omcoo8oPWt3zBPI/9g6CzWIkQQl0aoUg6nK/BDXa1Va36Hd3oaIsCV8lcOjjGsm65eMYM104NdIAq+/2PJEw==" saltValue="hTPkOpbM1BkOTGhbaqX+Pw==" spinCount="100000" sheet="1" objects="1" scenarios="1"/>
  <protectedRanges>
    <protectedRange sqref="M11:M16" name="Range1"/>
  </protectedRanges>
  <sortState xmlns:xlrd2="http://schemas.microsoft.com/office/spreadsheetml/2017/richdata2" ref="Q15:R24">
    <sortCondition ref="R15:R24"/>
  </sortState>
  <mergeCells count="66">
    <mergeCell ref="H53:I53"/>
    <mergeCell ref="A42:B42"/>
    <mergeCell ref="L44:N44"/>
    <mergeCell ref="A43:B43"/>
    <mergeCell ref="L45:N48"/>
    <mergeCell ref="A44:B44"/>
    <mergeCell ref="A45:B45"/>
    <mergeCell ref="A46:B46"/>
    <mergeCell ref="L50:M50"/>
    <mergeCell ref="H49:I49"/>
    <mergeCell ref="H50:I50"/>
    <mergeCell ref="H51:I51"/>
    <mergeCell ref="H52:I52"/>
    <mergeCell ref="L40:N43"/>
    <mergeCell ref="A39:B39"/>
    <mergeCell ref="A41:B41"/>
    <mergeCell ref="A40:B40"/>
    <mergeCell ref="A34:B34"/>
    <mergeCell ref="A35:J35"/>
    <mergeCell ref="A36:B36"/>
    <mergeCell ref="A37:B37"/>
    <mergeCell ref="L39:N39"/>
    <mergeCell ref="A30:B30"/>
    <mergeCell ref="A31:J31"/>
    <mergeCell ref="A32:B32"/>
    <mergeCell ref="C32:I32"/>
    <mergeCell ref="A33:B33"/>
    <mergeCell ref="C33:I33"/>
    <mergeCell ref="L28:N28"/>
    <mergeCell ref="L20:L21"/>
    <mergeCell ref="M20:M21"/>
    <mergeCell ref="N20:N21"/>
    <mergeCell ref="A21:B21"/>
    <mergeCell ref="A22:J22"/>
    <mergeCell ref="L22:L23"/>
    <mergeCell ref="M22:M23"/>
    <mergeCell ref="N22:N23"/>
    <mergeCell ref="N24:N25"/>
    <mergeCell ref="A24:B24"/>
    <mergeCell ref="L26:L27"/>
    <mergeCell ref="M26:M27"/>
    <mergeCell ref="N26:N27"/>
    <mergeCell ref="A25:J25"/>
    <mergeCell ref="M15:M16"/>
    <mergeCell ref="N15:N16"/>
    <mergeCell ref="A16:B16"/>
    <mergeCell ref="A17:J17"/>
    <mergeCell ref="L17:L18"/>
    <mergeCell ref="M17:M18"/>
    <mergeCell ref="N17:N18"/>
    <mergeCell ref="L7:L9"/>
    <mergeCell ref="A8:J8"/>
    <mergeCell ref="L24:L25"/>
    <mergeCell ref="M24:M25"/>
    <mergeCell ref="E1:I1"/>
    <mergeCell ref="B3:D3"/>
    <mergeCell ref="B4:D4"/>
    <mergeCell ref="A6:B6"/>
    <mergeCell ref="L6:N6"/>
    <mergeCell ref="L11:L12"/>
    <mergeCell ref="M11:M12"/>
    <mergeCell ref="N11:N12"/>
    <mergeCell ref="L13:L14"/>
    <mergeCell ref="M13:M14"/>
    <mergeCell ref="N13:N14"/>
    <mergeCell ref="L15:L16"/>
  </mergeCells>
  <dataValidations count="12">
    <dataValidation type="list" allowBlank="1" showInputMessage="1" showErrorMessage="1" sqref="M22:M24" xr:uid="{D9252F2F-0186-426E-A0D6-71301620AF2F}">
      <formula1>$T$23:$T$24</formula1>
    </dataValidation>
    <dataValidation type="list" allowBlank="1" showInputMessage="1" showErrorMessage="1" sqref="M20:M21" xr:uid="{CB3B028C-3AF7-4145-8E04-1D1BB20C384A}">
      <formula1>$T$21:$T$22</formula1>
    </dataValidation>
    <dataValidation type="list" allowBlank="1" showInputMessage="1" showErrorMessage="1" sqref="M17:M18" xr:uid="{BC5D50B7-BCD4-40E7-8EF9-6738BA373AC9}">
      <formula1>$T$19:$T$20</formula1>
    </dataValidation>
    <dataValidation type="list" allowBlank="1" showInputMessage="1" showErrorMessage="1" sqref="M13:M14" xr:uid="{30F0C403-A30B-42E0-B3C3-AAF57CB2B31B}">
      <formula1>$T$17:$T$18</formula1>
    </dataValidation>
    <dataValidation type="list" allowBlank="1" showInputMessage="1" showErrorMessage="1" sqref="M15:M16 M11:M12" xr:uid="{82141FBF-DD92-4DAF-BFCA-AE7F4EADB318}">
      <formula1>$T$15:$T$16</formula1>
    </dataValidation>
    <dataValidation allowBlank="1" showInputMessage="1" showErrorMessage="1" prompt="Enter name of employee being reimbursed" sqref="B3:D3" xr:uid="{EBB466DE-4A5A-4ADE-901E-7BB9789F50D7}"/>
    <dataValidation allowBlank="1" showInputMessage="1" showErrorMessage="1" prompt="For trips over multiple weeks, use a form for each week.  Number the pages of the form i.e. page 1 of 3, with the grand total hand-written on the last page below &quot;amount due employee.&quot;  All charges should be entered on date incurred._x000a_" sqref="N3" xr:uid="{3DB5EDF8-29BB-42F9-ADC8-141FF4D031CB}"/>
    <dataValidation allowBlank="1" showInputMessage="1" showErrorMessage="1" prompt="If including airfare/travel (and you should...) or other items paid for by the company on your behalf, enter the amount here that was either swept off your card or paid for by the company.  Enter as a positive number." sqref="J52" xr:uid="{1D93D1B7-6C19-4F2B-AF62-185F4BEB7E4B}"/>
    <dataValidation allowBlank="1" showInputMessage="1" showErrorMessage="1" prompt="Enter the exchange rate or average exchange rate." sqref="I56:I60 M51:M55" xr:uid="{6F6EF97E-E068-4621-9A8B-B3476FDFF434}"/>
    <dataValidation allowBlank="1" showInputMessage="1" showErrorMessage="1" prompt="Enter here any cash advances.  Enter as a positive number." sqref="J51" xr:uid="{39559443-88E0-428E-9DF2-44EB6351948B}"/>
    <dataValidation type="list" allowBlank="1" showInputMessage="1" showErrorMessage="1" sqref="B38" xr:uid="{CC9908A3-93E1-4AE5-9AF1-8FF63C76F930}">
      <formula1>$Q$28:$Q$39</formula1>
    </dataValidation>
    <dataValidation type="list" allowBlank="1" showInputMessage="1" showErrorMessage="1" sqref="B4:D4" xr:uid="{2F0C9971-ABB4-4D88-ADA8-AB4FF5A47510}">
      <formula1>$Q$15:$Q$24</formula1>
    </dataValidation>
  </dataValidations>
  <printOptions horizontalCentered="1" verticalCentered="1"/>
  <pageMargins left="0.25" right="0.25" top="0.25" bottom="0.2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DF89-B55F-4F0F-B427-92A876AF952D}">
  <dimension ref="A3:E12"/>
  <sheetViews>
    <sheetView workbookViewId="0">
      <selection activeCell="E3" sqref="E3"/>
    </sheetView>
  </sheetViews>
  <sheetFormatPr defaultRowHeight="14.75" x14ac:dyDescent="0.75"/>
  <cols>
    <col min="1" max="1" width="21.40625" customWidth="1"/>
    <col min="2" max="2" width="25.90625" customWidth="1"/>
    <col min="3" max="3" width="18.1328125" customWidth="1"/>
    <col min="4" max="4" width="41.31640625" customWidth="1"/>
    <col min="5" max="5" width="42.953125" customWidth="1"/>
  </cols>
  <sheetData>
    <row r="3" spans="1:5" x14ac:dyDescent="0.75">
      <c r="A3" s="84" t="s">
        <v>101</v>
      </c>
      <c r="B3" s="84" t="s">
        <v>102</v>
      </c>
      <c r="C3" s="84" t="s">
        <v>103</v>
      </c>
      <c r="D3" s="84" t="s">
        <v>104</v>
      </c>
      <c r="E3" s="84" t="s">
        <v>126</v>
      </c>
    </row>
    <row r="4" spans="1:5" x14ac:dyDescent="0.75">
      <c r="A4" s="83"/>
      <c r="B4" s="82"/>
      <c r="C4" s="82"/>
      <c r="D4" s="82"/>
      <c r="E4" s="82"/>
    </row>
    <row r="5" spans="1:5" x14ac:dyDescent="0.75">
      <c r="A5" s="82"/>
      <c r="B5" s="82"/>
      <c r="C5" s="82"/>
      <c r="D5" s="82"/>
      <c r="E5" s="82"/>
    </row>
    <row r="6" spans="1:5" x14ac:dyDescent="0.75">
      <c r="A6" s="82"/>
      <c r="B6" s="82"/>
      <c r="C6" s="82"/>
      <c r="D6" s="82"/>
      <c r="E6" s="82"/>
    </row>
    <row r="7" spans="1:5" x14ac:dyDescent="0.75">
      <c r="A7" s="82"/>
      <c r="B7" s="82"/>
      <c r="C7" s="82"/>
      <c r="D7" s="82"/>
      <c r="E7" s="82"/>
    </row>
    <row r="8" spans="1:5" x14ac:dyDescent="0.75">
      <c r="A8" s="82"/>
      <c r="B8" s="82"/>
      <c r="C8" s="82"/>
      <c r="D8" s="82"/>
      <c r="E8" s="82"/>
    </row>
    <row r="9" spans="1:5" x14ac:dyDescent="0.75">
      <c r="A9" s="82"/>
      <c r="B9" s="82"/>
      <c r="C9" s="82"/>
      <c r="D9" s="82"/>
      <c r="E9" s="82"/>
    </row>
    <row r="10" spans="1:5" x14ac:dyDescent="0.75">
      <c r="A10" s="82"/>
      <c r="B10" s="82"/>
      <c r="C10" s="82"/>
      <c r="D10" s="82"/>
      <c r="E10" s="82"/>
    </row>
    <row r="11" spans="1:5" x14ac:dyDescent="0.75">
      <c r="A11" s="82"/>
      <c r="B11" s="82"/>
      <c r="C11" s="82"/>
      <c r="D11" s="82"/>
      <c r="E11" s="82"/>
    </row>
    <row r="12" spans="1:5" x14ac:dyDescent="0.75">
      <c r="C12">
        <f>SUM(C4:C11)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Expense Form</vt:lpstr>
      <vt:lpstr>Entertainment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Harper</dc:creator>
  <cp:lastModifiedBy>Melissa Berninger</cp:lastModifiedBy>
  <cp:lastPrinted>2025-01-07T00:12:27Z</cp:lastPrinted>
  <dcterms:created xsi:type="dcterms:W3CDTF">2024-12-06T01:07:52Z</dcterms:created>
  <dcterms:modified xsi:type="dcterms:W3CDTF">2025-01-09T20:47:06Z</dcterms:modified>
</cp:coreProperties>
</file>